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4335" windowWidth="18900" windowHeight="6195"/>
  </bookViews>
  <sheets>
    <sheet name="Cuadro 7 CNPII" sheetId="11" r:id="rId1"/>
  </sheets>
  <definedNames>
    <definedName name="_xlnm.Print_Area" localSheetId="0">'Cuadro 7 CNPII'!$A$1:$S$234</definedName>
    <definedName name="_xlnm.Print_Titles" localSheetId="0">'Cuadro 7 CNPII'!$1:$13</definedName>
  </definedNames>
  <calcPr calcId="152511"/>
</workbook>
</file>

<file path=xl/calcChain.xml><?xml version="1.0" encoding="utf-8"?>
<calcChain xmlns="http://schemas.openxmlformats.org/spreadsheetml/2006/main">
  <c r="K227" i="11" l="1"/>
  <c r="N227" i="11" s="1"/>
  <c r="O227" i="11" s="1"/>
  <c r="R227" i="11" s="1"/>
  <c r="G227" i="11"/>
  <c r="J227" i="11" s="1"/>
  <c r="F227" i="11"/>
  <c r="F226" i="11"/>
  <c r="G226" i="11" s="1"/>
  <c r="J226" i="11" s="1"/>
  <c r="K226" i="11" s="1"/>
  <c r="N226" i="11" s="1"/>
  <c r="O226" i="11" s="1"/>
  <c r="R226" i="11" s="1"/>
  <c r="G225" i="11"/>
  <c r="J225" i="11" s="1"/>
  <c r="K225" i="11" s="1"/>
  <c r="N225" i="11" s="1"/>
  <c r="O225" i="11" s="1"/>
  <c r="R225" i="11" s="1"/>
  <c r="F225" i="11"/>
  <c r="F224" i="11"/>
  <c r="G224" i="11" s="1"/>
  <c r="J224" i="11" s="1"/>
  <c r="K223" i="11"/>
  <c r="G223" i="11"/>
  <c r="J223" i="11" s="1"/>
  <c r="F223" i="11"/>
  <c r="Q222" i="11"/>
  <c r="P222" i="11"/>
  <c r="M222" i="11"/>
  <c r="L222" i="11"/>
  <c r="I222" i="11"/>
  <c r="H222" i="11"/>
  <c r="F222" i="11"/>
  <c r="F221" i="11" s="1"/>
  <c r="E222" i="11"/>
  <c r="D222" i="11"/>
  <c r="C222" i="11"/>
  <c r="Q221" i="11"/>
  <c r="P221" i="11"/>
  <c r="P219" i="11" s="1"/>
  <c r="M221" i="11"/>
  <c r="L221" i="11"/>
  <c r="L219" i="11" s="1"/>
  <c r="I221" i="11"/>
  <c r="H221" i="11"/>
  <c r="H219" i="11" s="1"/>
  <c r="H204" i="11" s="1"/>
  <c r="E221" i="11"/>
  <c r="D221" i="11"/>
  <c r="D219" i="11" s="1"/>
  <c r="C221" i="11"/>
  <c r="C219" i="11" s="1"/>
  <c r="F220" i="11"/>
  <c r="G220" i="11" s="1"/>
  <c r="Q219" i="11"/>
  <c r="M219" i="11"/>
  <c r="I219" i="11"/>
  <c r="E219" i="11"/>
  <c r="O218" i="11"/>
  <c r="R218" i="11" s="1"/>
  <c r="G218" i="11"/>
  <c r="J218" i="11" s="1"/>
  <c r="K218" i="11" s="1"/>
  <c r="N218" i="11" s="1"/>
  <c r="F218" i="11"/>
  <c r="F217" i="11"/>
  <c r="Q216" i="11"/>
  <c r="P216" i="11"/>
  <c r="M216" i="11"/>
  <c r="L216" i="11"/>
  <c r="I216" i="11"/>
  <c r="H216" i="11"/>
  <c r="E216" i="11"/>
  <c r="D216" i="11"/>
  <c r="C216" i="11"/>
  <c r="Q215" i="11"/>
  <c r="Q213" i="11" s="1"/>
  <c r="P215" i="11"/>
  <c r="M215" i="11"/>
  <c r="M213" i="11" s="1"/>
  <c r="L215" i="11"/>
  <c r="I215" i="11"/>
  <c r="I213" i="11" s="1"/>
  <c r="H215" i="11"/>
  <c r="E215" i="11"/>
  <c r="E213" i="11" s="1"/>
  <c r="D215" i="11"/>
  <c r="C215" i="11"/>
  <c r="C213" i="11" s="1"/>
  <c r="G214" i="11"/>
  <c r="J214" i="11" s="1"/>
  <c r="F214" i="11"/>
  <c r="P213" i="11"/>
  <c r="L213" i="11"/>
  <c r="H213" i="11"/>
  <c r="D213" i="11"/>
  <c r="F212" i="11"/>
  <c r="G212" i="11" s="1"/>
  <c r="Q211" i="11"/>
  <c r="Q209" i="11" s="1"/>
  <c r="P211" i="11"/>
  <c r="M211" i="11"/>
  <c r="M209" i="11" s="1"/>
  <c r="L211" i="11"/>
  <c r="I211" i="11"/>
  <c r="I209" i="11" s="1"/>
  <c r="H211" i="11"/>
  <c r="E211" i="11"/>
  <c r="E209" i="11" s="1"/>
  <c r="D211" i="11"/>
  <c r="C211" i="11"/>
  <c r="C209" i="11" s="1"/>
  <c r="G210" i="11"/>
  <c r="F210" i="11"/>
  <c r="P209" i="11"/>
  <c r="P204" i="11" s="1"/>
  <c r="L209" i="11"/>
  <c r="H209" i="11"/>
  <c r="D209" i="11"/>
  <c r="F208" i="11"/>
  <c r="Q207" i="11"/>
  <c r="Q205" i="11" s="1"/>
  <c r="P207" i="11"/>
  <c r="M207" i="11"/>
  <c r="M205" i="11" s="1"/>
  <c r="M204" i="11" s="1"/>
  <c r="L207" i="11"/>
  <c r="I207" i="11"/>
  <c r="I205" i="11" s="1"/>
  <c r="H207" i="11"/>
  <c r="E207" i="11"/>
  <c r="E205" i="11" s="1"/>
  <c r="D207" i="11"/>
  <c r="C207" i="11"/>
  <c r="C205" i="11" s="1"/>
  <c r="G206" i="11"/>
  <c r="J206" i="11" s="1"/>
  <c r="F206" i="11"/>
  <c r="P205" i="11"/>
  <c r="L205" i="11"/>
  <c r="H205" i="11"/>
  <c r="D205" i="11"/>
  <c r="D204" i="11" s="1"/>
  <c r="L204" i="11"/>
  <c r="J203" i="11"/>
  <c r="K203" i="11" s="1"/>
  <c r="N203" i="11" s="1"/>
  <c r="O203" i="11" s="1"/>
  <c r="R203" i="11" s="1"/>
  <c r="F203" i="11"/>
  <c r="G203" i="11" s="1"/>
  <c r="G202" i="11"/>
  <c r="J202" i="11" s="1"/>
  <c r="K202" i="11" s="1"/>
  <c r="N202" i="11" s="1"/>
  <c r="O202" i="11" s="1"/>
  <c r="R202" i="11" s="1"/>
  <c r="F202" i="11"/>
  <c r="F201" i="11"/>
  <c r="Q200" i="11"/>
  <c r="P200" i="11"/>
  <c r="M200" i="11"/>
  <c r="L200" i="11"/>
  <c r="I200" i="11"/>
  <c r="H200" i="11"/>
  <c r="E200" i="11"/>
  <c r="D200" i="11"/>
  <c r="C200" i="11"/>
  <c r="G199" i="11"/>
  <c r="J199" i="11" s="1"/>
  <c r="K199" i="11" s="1"/>
  <c r="N199" i="11" s="1"/>
  <c r="O199" i="11" s="1"/>
  <c r="R199" i="11" s="1"/>
  <c r="F199" i="11"/>
  <c r="F198" i="11"/>
  <c r="Q197" i="11"/>
  <c r="P197" i="11"/>
  <c r="M197" i="11"/>
  <c r="M196" i="11" s="1"/>
  <c r="L197" i="11"/>
  <c r="I197" i="11"/>
  <c r="H197" i="11"/>
  <c r="E197" i="11"/>
  <c r="D197" i="11"/>
  <c r="C197" i="11"/>
  <c r="Q196" i="11"/>
  <c r="P196" i="11"/>
  <c r="L196" i="11"/>
  <c r="I196" i="11"/>
  <c r="I193" i="11" s="1"/>
  <c r="H196" i="11"/>
  <c r="E196" i="11"/>
  <c r="D196" i="11"/>
  <c r="C196" i="11"/>
  <c r="C193" i="11" s="1"/>
  <c r="G195" i="11"/>
  <c r="J195" i="11" s="1"/>
  <c r="K195" i="11" s="1"/>
  <c r="N195" i="11" s="1"/>
  <c r="O195" i="11" s="1"/>
  <c r="R195" i="11" s="1"/>
  <c r="F195" i="11"/>
  <c r="F194" i="11"/>
  <c r="Q193" i="11"/>
  <c r="P193" i="11"/>
  <c r="M193" i="11"/>
  <c r="L193" i="11"/>
  <c r="H193" i="11"/>
  <c r="E193" i="11"/>
  <c r="D193" i="11"/>
  <c r="G192" i="11"/>
  <c r="J192" i="11" s="1"/>
  <c r="K192" i="11" s="1"/>
  <c r="N192" i="11" s="1"/>
  <c r="O192" i="11" s="1"/>
  <c r="R192" i="11" s="1"/>
  <c r="F192" i="11"/>
  <c r="J191" i="11"/>
  <c r="K191" i="11" s="1"/>
  <c r="N191" i="11" s="1"/>
  <c r="O191" i="11" s="1"/>
  <c r="R191" i="11" s="1"/>
  <c r="F191" i="11"/>
  <c r="G191" i="11" s="1"/>
  <c r="G190" i="11"/>
  <c r="J190" i="11" s="1"/>
  <c r="K190" i="11" s="1"/>
  <c r="N190" i="11" s="1"/>
  <c r="O190" i="11" s="1"/>
  <c r="R190" i="11" s="1"/>
  <c r="F190" i="11"/>
  <c r="F189" i="11"/>
  <c r="Q188" i="11"/>
  <c r="Q184" i="11" s="1"/>
  <c r="P188" i="11"/>
  <c r="M188" i="11"/>
  <c r="M184" i="11" s="1"/>
  <c r="L188" i="11"/>
  <c r="I188" i="11"/>
  <c r="I184" i="11" s="1"/>
  <c r="H188" i="11"/>
  <c r="E188" i="11"/>
  <c r="D188" i="11"/>
  <c r="C188" i="11"/>
  <c r="F187" i="11"/>
  <c r="F185" i="11" s="1"/>
  <c r="G186" i="11"/>
  <c r="F186" i="11"/>
  <c r="Q185" i="11"/>
  <c r="P185" i="11"/>
  <c r="M185" i="11"/>
  <c r="L185" i="11"/>
  <c r="L184" i="11" s="1"/>
  <c r="I185" i="11"/>
  <c r="H185" i="11"/>
  <c r="H184" i="11" s="1"/>
  <c r="E185" i="11"/>
  <c r="D185" i="11"/>
  <c r="D184" i="11" s="1"/>
  <c r="C185" i="11"/>
  <c r="P184" i="11"/>
  <c r="E184" i="11"/>
  <c r="F183" i="11"/>
  <c r="G183" i="11" s="1"/>
  <c r="J183" i="11" s="1"/>
  <c r="K183" i="11" s="1"/>
  <c r="N183" i="11" s="1"/>
  <c r="O183" i="11" s="1"/>
  <c r="R183" i="11" s="1"/>
  <c r="J182" i="11"/>
  <c r="K182" i="11" s="1"/>
  <c r="G182" i="11"/>
  <c r="F182" i="11"/>
  <c r="Q181" i="11"/>
  <c r="Q177" i="11" s="1"/>
  <c r="P181" i="11"/>
  <c r="M181" i="11"/>
  <c r="M177" i="11" s="1"/>
  <c r="L181" i="11"/>
  <c r="J181" i="11"/>
  <c r="I181" i="11"/>
  <c r="I177" i="11" s="1"/>
  <c r="H181" i="11"/>
  <c r="F181" i="11"/>
  <c r="E181" i="11"/>
  <c r="E177" i="11" s="1"/>
  <c r="D181" i="11"/>
  <c r="C181" i="11"/>
  <c r="F180" i="11"/>
  <c r="F178" i="11" s="1"/>
  <c r="G179" i="11"/>
  <c r="F179" i="11"/>
  <c r="Q178" i="11"/>
  <c r="P178" i="11"/>
  <c r="M178" i="11"/>
  <c r="L178" i="11"/>
  <c r="I178" i="11"/>
  <c r="H178" i="11"/>
  <c r="H177" i="11" s="1"/>
  <c r="H172" i="11" s="1"/>
  <c r="H158" i="11" s="1"/>
  <c r="E178" i="11"/>
  <c r="D178" i="11"/>
  <c r="C178" i="11"/>
  <c r="C177" i="11" s="1"/>
  <c r="P177" i="11"/>
  <c r="D177" i="11"/>
  <c r="K176" i="11"/>
  <c r="N176" i="11" s="1"/>
  <c r="O176" i="11" s="1"/>
  <c r="R176" i="11" s="1"/>
  <c r="F176" i="11"/>
  <c r="G176" i="11" s="1"/>
  <c r="J176" i="11" s="1"/>
  <c r="G175" i="11"/>
  <c r="F175" i="11"/>
  <c r="Q174" i="11"/>
  <c r="P174" i="11"/>
  <c r="M174" i="11"/>
  <c r="L174" i="11"/>
  <c r="I174" i="11"/>
  <c r="H174" i="11"/>
  <c r="F174" i="11"/>
  <c r="E174" i="11"/>
  <c r="D174" i="11"/>
  <c r="C174" i="11"/>
  <c r="F173" i="11"/>
  <c r="Q172" i="11"/>
  <c r="M172" i="11"/>
  <c r="G171" i="11"/>
  <c r="J171" i="11" s="1"/>
  <c r="K171" i="11" s="1"/>
  <c r="N171" i="11" s="1"/>
  <c r="O171" i="11" s="1"/>
  <c r="R171" i="11" s="1"/>
  <c r="F171" i="11"/>
  <c r="K170" i="11"/>
  <c r="N170" i="11" s="1"/>
  <c r="O170" i="11" s="1"/>
  <c r="R170" i="11" s="1"/>
  <c r="J170" i="11"/>
  <c r="F170" i="11"/>
  <c r="G170" i="11" s="1"/>
  <c r="O169" i="11"/>
  <c r="R169" i="11" s="1"/>
  <c r="K169" i="11"/>
  <c r="N169" i="11" s="1"/>
  <c r="G169" i="11"/>
  <c r="J169" i="11" s="1"/>
  <c r="F169" i="11"/>
  <c r="J168" i="11"/>
  <c r="G168" i="11"/>
  <c r="F168" i="11"/>
  <c r="Q167" i="11"/>
  <c r="P167" i="11"/>
  <c r="P161" i="11" s="1"/>
  <c r="M167" i="11"/>
  <c r="L167" i="11"/>
  <c r="I167" i="11"/>
  <c r="I161" i="11" s="1"/>
  <c r="H167" i="11"/>
  <c r="E167" i="11"/>
  <c r="E161" i="11" s="1"/>
  <c r="E159" i="11" s="1"/>
  <c r="D167" i="11"/>
  <c r="D161" i="11" s="1"/>
  <c r="C167" i="11"/>
  <c r="K166" i="11"/>
  <c r="N166" i="11" s="1"/>
  <c r="O166" i="11" s="1"/>
  <c r="R166" i="11" s="1"/>
  <c r="F166" i="11"/>
  <c r="G166" i="11" s="1"/>
  <c r="J166" i="11" s="1"/>
  <c r="F165" i="11"/>
  <c r="G165" i="11" s="1"/>
  <c r="J165" i="11" s="1"/>
  <c r="K165" i="11" s="1"/>
  <c r="N165" i="11" s="1"/>
  <c r="O165" i="11" s="1"/>
  <c r="R165" i="11" s="1"/>
  <c r="G164" i="11"/>
  <c r="J164" i="11" s="1"/>
  <c r="K164" i="11" s="1"/>
  <c r="N164" i="11" s="1"/>
  <c r="O164" i="11" s="1"/>
  <c r="R164" i="11" s="1"/>
  <c r="F164" i="11"/>
  <c r="F163" i="11"/>
  <c r="Q162" i="11"/>
  <c r="Q161" i="11" s="1"/>
  <c r="P162" i="11"/>
  <c r="M162" i="11"/>
  <c r="L162" i="11"/>
  <c r="I162" i="11"/>
  <c r="H162" i="11"/>
  <c r="E162" i="11"/>
  <c r="D162" i="11"/>
  <c r="C162" i="11"/>
  <c r="M161" i="11"/>
  <c r="M159" i="11" s="1"/>
  <c r="M158" i="11" s="1"/>
  <c r="L161" i="11"/>
  <c r="L159" i="11" s="1"/>
  <c r="H161" i="11"/>
  <c r="C161" i="11"/>
  <c r="C159" i="11" s="1"/>
  <c r="J160" i="11"/>
  <c r="G160" i="11"/>
  <c r="F160" i="11"/>
  <c r="Q159" i="11"/>
  <c r="P159" i="11"/>
  <c r="I159" i="11"/>
  <c r="H159" i="11"/>
  <c r="D159" i="11"/>
  <c r="F157" i="11"/>
  <c r="G157" i="11" s="1"/>
  <c r="J157" i="11" s="1"/>
  <c r="K157" i="11" s="1"/>
  <c r="N157" i="11" s="1"/>
  <c r="O157" i="11" s="1"/>
  <c r="R157" i="11" s="1"/>
  <c r="N156" i="11"/>
  <c r="O156" i="11" s="1"/>
  <c r="R156" i="11" s="1"/>
  <c r="K156" i="11"/>
  <c r="F156" i="11"/>
  <c r="G156" i="11" s="1"/>
  <c r="J156" i="11" s="1"/>
  <c r="K155" i="11"/>
  <c r="J155" i="11"/>
  <c r="F155" i="11"/>
  <c r="G155" i="11" s="1"/>
  <c r="G154" i="11" s="1"/>
  <c r="Q154" i="11"/>
  <c r="Q151" i="11" s="1"/>
  <c r="P154" i="11"/>
  <c r="M154" i="11"/>
  <c r="M151" i="11" s="1"/>
  <c r="L154" i="11"/>
  <c r="J154" i="11"/>
  <c r="I154" i="11"/>
  <c r="I151" i="11" s="1"/>
  <c r="H154" i="11"/>
  <c r="F154" i="11"/>
  <c r="E154" i="11"/>
  <c r="E151" i="11" s="1"/>
  <c r="D154" i="11"/>
  <c r="C154" i="11"/>
  <c r="F153" i="11"/>
  <c r="G153" i="11" s="1"/>
  <c r="J153" i="11" s="1"/>
  <c r="K153" i="11" s="1"/>
  <c r="N153" i="11" s="1"/>
  <c r="O153" i="11" s="1"/>
  <c r="R153" i="11" s="1"/>
  <c r="F152" i="11"/>
  <c r="F151" i="11" s="1"/>
  <c r="P151" i="11"/>
  <c r="L151" i="11"/>
  <c r="H151" i="11"/>
  <c r="D151" i="11"/>
  <c r="C151" i="11"/>
  <c r="F150" i="11"/>
  <c r="G150" i="11" s="1"/>
  <c r="J150" i="11" s="1"/>
  <c r="K150" i="11" s="1"/>
  <c r="N150" i="11" s="1"/>
  <c r="O150" i="11" s="1"/>
  <c r="R150" i="11" s="1"/>
  <c r="F149" i="11"/>
  <c r="G149" i="11" s="1"/>
  <c r="J149" i="11" s="1"/>
  <c r="K149" i="11" s="1"/>
  <c r="N149" i="11" s="1"/>
  <c r="O149" i="11" s="1"/>
  <c r="R149" i="11" s="1"/>
  <c r="G148" i="11"/>
  <c r="F148" i="11"/>
  <c r="Q147" i="11"/>
  <c r="Q144" i="11" s="1"/>
  <c r="P147" i="11"/>
  <c r="P144" i="11" s="1"/>
  <c r="M147" i="11"/>
  <c r="M144" i="11" s="1"/>
  <c r="M136" i="11" s="1"/>
  <c r="M134" i="11" s="1"/>
  <c r="L147" i="11"/>
  <c r="L144" i="11" s="1"/>
  <c r="I147" i="11"/>
  <c r="I144" i="11" s="1"/>
  <c r="H147" i="11"/>
  <c r="H144" i="11" s="1"/>
  <c r="F147" i="11"/>
  <c r="E147" i="11"/>
  <c r="E144" i="11" s="1"/>
  <c r="E136" i="11" s="1"/>
  <c r="E134" i="11" s="1"/>
  <c r="D147" i="11"/>
  <c r="D144" i="11" s="1"/>
  <c r="C147" i="11"/>
  <c r="N146" i="11"/>
  <c r="O146" i="11" s="1"/>
  <c r="R146" i="11" s="1"/>
  <c r="G146" i="11"/>
  <c r="J146" i="11" s="1"/>
  <c r="K146" i="11" s="1"/>
  <c r="F146" i="11"/>
  <c r="K145" i="11"/>
  <c r="F145" i="11"/>
  <c r="G145" i="11" s="1"/>
  <c r="J145" i="11" s="1"/>
  <c r="F144" i="11"/>
  <c r="F136" i="11" s="1"/>
  <c r="F134" i="11" s="1"/>
  <c r="C144" i="11"/>
  <c r="J143" i="11"/>
  <c r="K143" i="11" s="1"/>
  <c r="N143" i="11" s="1"/>
  <c r="O143" i="11" s="1"/>
  <c r="R143" i="11" s="1"/>
  <c r="F143" i="11"/>
  <c r="G143" i="11" s="1"/>
  <c r="O142" i="11"/>
  <c r="R142" i="11" s="1"/>
  <c r="J142" i="11"/>
  <c r="K142" i="11" s="1"/>
  <c r="N142" i="11" s="1"/>
  <c r="G142" i="11"/>
  <c r="F142" i="11"/>
  <c r="G141" i="11"/>
  <c r="J141" i="11" s="1"/>
  <c r="F141" i="11"/>
  <c r="F140" i="11" s="1"/>
  <c r="Q140" i="11"/>
  <c r="P140" i="11"/>
  <c r="P137" i="11" s="1"/>
  <c r="P136" i="11" s="1"/>
  <c r="M140" i="11"/>
  <c r="L140" i="11"/>
  <c r="L137" i="11" s="1"/>
  <c r="I140" i="11"/>
  <c r="H140" i="11"/>
  <c r="H137" i="11" s="1"/>
  <c r="G140" i="11"/>
  <c r="E140" i="11"/>
  <c r="D140" i="11"/>
  <c r="D137" i="11" s="1"/>
  <c r="C140" i="11"/>
  <c r="C137" i="11" s="1"/>
  <c r="K139" i="11"/>
  <c r="N139" i="11" s="1"/>
  <c r="O139" i="11" s="1"/>
  <c r="R139" i="11" s="1"/>
  <c r="F139" i="11"/>
  <c r="G139" i="11" s="1"/>
  <c r="J139" i="11" s="1"/>
  <c r="J138" i="11"/>
  <c r="K138" i="11" s="1"/>
  <c r="F138" i="11"/>
  <c r="G138" i="11" s="1"/>
  <c r="Q137" i="11"/>
  <c r="M137" i="11"/>
  <c r="I137" i="11"/>
  <c r="I136" i="11" s="1"/>
  <c r="I134" i="11" s="1"/>
  <c r="F137" i="11"/>
  <c r="E137" i="11"/>
  <c r="Q136" i="11"/>
  <c r="J135" i="11"/>
  <c r="G135" i="11"/>
  <c r="F135" i="11"/>
  <c r="Q134" i="11"/>
  <c r="P134" i="11"/>
  <c r="N133" i="11"/>
  <c r="O133" i="11" s="1"/>
  <c r="R133" i="11" s="1"/>
  <c r="G133" i="11"/>
  <c r="J133" i="11" s="1"/>
  <c r="K133" i="11" s="1"/>
  <c r="F133" i="11"/>
  <c r="K132" i="11"/>
  <c r="K131" i="11" s="1"/>
  <c r="F132" i="11"/>
  <c r="G132" i="11" s="1"/>
  <c r="J132" i="11" s="1"/>
  <c r="J131" i="11" s="1"/>
  <c r="Q131" i="11"/>
  <c r="P131" i="11"/>
  <c r="M131" i="11"/>
  <c r="L131" i="11"/>
  <c r="I131" i="11"/>
  <c r="H131" i="11"/>
  <c r="G131" i="11"/>
  <c r="E131" i="11"/>
  <c r="D131" i="11"/>
  <c r="C131" i="11"/>
  <c r="C127" i="11" s="1"/>
  <c r="K130" i="11"/>
  <c r="N130" i="11" s="1"/>
  <c r="O130" i="11" s="1"/>
  <c r="R130" i="11" s="1"/>
  <c r="J130" i="11"/>
  <c r="F130" i="11"/>
  <c r="G130" i="11" s="1"/>
  <c r="J129" i="11"/>
  <c r="G129" i="11"/>
  <c r="G128" i="11" s="1"/>
  <c r="G127" i="11" s="1"/>
  <c r="F129" i="11"/>
  <c r="Q128" i="11"/>
  <c r="Q127" i="11" s="1"/>
  <c r="P128" i="11"/>
  <c r="P127" i="11" s="1"/>
  <c r="M128" i="11"/>
  <c r="L128" i="11"/>
  <c r="I128" i="11"/>
  <c r="I127" i="11" s="1"/>
  <c r="H128" i="11"/>
  <c r="H127" i="11" s="1"/>
  <c r="F128" i="11"/>
  <c r="E128" i="11"/>
  <c r="D128" i="11"/>
  <c r="C128" i="11"/>
  <c r="M127" i="11"/>
  <c r="L127" i="11"/>
  <c r="E127" i="11"/>
  <c r="D127" i="11"/>
  <c r="F126" i="11"/>
  <c r="G126" i="11" s="1"/>
  <c r="J126" i="11" s="1"/>
  <c r="K126" i="11" s="1"/>
  <c r="N126" i="11" s="1"/>
  <c r="O126" i="11" s="1"/>
  <c r="R126" i="11" s="1"/>
  <c r="F125" i="11"/>
  <c r="G125" i="11" s="1"/>
  <c r="J125" i="11" s="1"/>
  <c r="K125" i="11" s="1"/>
  <c r="N125" i="11" s="1"/>
  <c r="O125" i="11" s="1"/>
  <c r="R125" i="11" s="1"/>
  <c r="R124" i="11"/>
  <c r="F124" i="11"/>
  <c r="G124" i="11" s="1"/>
  <c r="J124" i="11" s="1"/>
  <c r="K124" i="11" s="1"/>
  <c r="N124" i="11" s="1"/>
  <c r="O124" i="11" s="1"/>
  <c r="G123" i="11"/>
  <c r="F123" i="11"/>
  <c r="Q122" i="11"/>
  <c r="P122" i="11"/>
  <c r="P121" i="11" s="1"/>
  <c r="M122" i="11"/>
  <c r="L122" i="11"/>
  <c r="I122" i="11"/>
  <c r="I121" i="11" s="1"/>
  <c r="H122" i="11"/>
  <c r="E122" i="11"/>
  <c r="E121" i="11" s="1"/>
  <c r="D122" i="11"/>
  <c r="D121" i="11" s="1"/>
  <c r="D119" i="11" s="1"/>
  <c r="D118" i="11" s="1"/>
  <c r="C122" i="11"/>
  <c r="Q121" i="11"/>
  <c r="Q119" i="11" s="1"/>
  <c r="M121" i="11"/>
  <c r="M119" i="11" s="1"/>
  <c r="M118" i="11" s="1"/>
  <c r="M117" i="11" s="1"/>
  <c r="L121" i="11"/>
  <c r="L119" i="11" s="1"/>
  <c r="L118" i="11" s="1"/>
  <c r="H121" i="11"/>
  <c r="H119" i="11" s="1"/>
  <c r="C121" i="11"/>
  <c r="G120" i="11"/>
  <c r="F120" i="11"/>
  <c r="P119" i="11"/>
  <c r="P118" i="11" s="1"/>
  <c r="I119" i="11"/>
  <c r="I118" i="11" s="1"/>
  <c r="E119" i="11"/>
  <c r="E118" i="11" s="1"/>
  <c r="C119" i="11"/>
  <c r="C118" i="11"/>
  <c r="N116" i="11"/>
  <c r="O116" i="11" s="1"/>
  <c r="R116" i="11" s="1"/>
  <c r="K116" i="11"/>
  <c r="G116" i="11"/>
  <c r="J116" i="11" s="1"/>
  <c r="F116" i="11"/>
  <c r="F115" i="11"/>
  <c r="G115" i="11" s="1"/>
  <c r="J115" i="11" s="1"/>
  <c r="K115" i="11" s="1"/>
  <c r="N115" i="11" s="1"/>
  <c r="O115" i="11" s="1"/>
  <c r="R115" i="11" s="1"/>
  <c r="J114" i="11"/>
  <c r="K114" i="11" s="1"/>
  <c r="N114" i="11" s="1"/>
  <c r="O114" i="11" s="1"/>
  <c r="R114" i="11" s="1"/>
  <c r="G114" i="11"/>
  <c r="F114" i="11"/>
  <c r="N113" i="11"/>
  <c r="O113" i="11" s="1"/>
  <c r="R113" i="11" s="1"/>
  <c r="F113" i="11"/>
  <c r="G113" i="11" s="1"/>
  <c r="J113" i="11" s="1"/>
  <c r="K113" i="11" s="1"/>
  <c r="F112" i="11"/>
  <c r="F111" i="11" s="1"/>
  <c r="Q111" i="11"/>
  <c r="P111" i="11"/>
  <c r="M111" i="11"/>
  <c r="L111" i="11"/>
  <c r="I111" i="11"/>
  <c r="H111" i="11"/>
  <c r="E111" i="11"/>
  <c r="D111" i="11"/>
  <c r="C111" i="11"/>
  <c r="C107" i="11" s="1"/>
  <c r="C103" i="11" s="1"/>
  <c r="K110" i="11"/>
  <c r="N110" i="11" s="1"/>
  <c r="O110" i="11" s="1"/>
  <c r="R110" i="11" s="1"/>
  <c r="J110" i="11"/>
  <c r="F110" i="11"/>
  <c r="G110" i="11" s="1"/>
  <c r="K109" i="11"/>
  <c r="J109" i="11"/>
  <c r="J108" i="11" s="1"/>
  <c r="G109" i="11"/>
  <c r="F109" i="11"/>
  <c r="Q108" i="11"/>
  <c r="Q107" i="11" s="1"/>
  <c r="Q103" i="11" s="1"/>
  <c r="P108" i="11"/>
  <c r="M108" i="11"/>
  <c r="M107" i="11" s="1"/>
  <c r="M103" i="11" s="1"/>
  <c r="L108" i="11"/>
  <c r="I108" i="11"/>
  <c r="H108" i="11"/>
  <c r="H107" i="11" s="1"/>
  <c r="H103" i="11" s="1"/>
  <c r="F108" i="11"/>
  <c r="E108" i="11"/>
  <c r="D108" i="11"/>
  <c r="D107" i="11" s="1"/>
  <c r="D103" i="11" s="1"/>
  <c r="C108" i="11"/>
  <c r="P107" i="11"/>
  <c r="P103" i="11" s="1"/>
  <c r="I107" i="11"/>
  <c r="I103" i="11" s="1"/>
  <c r="E107" i="11"/>
  <c r="E103" i="11" s="1"/>
  <c r="J106" i="11"/>
  <c r="K106" i="11" s="1"/>
  <c r="N106" i="11" s="1"/>
  <c r="O106" i="11" s="1"/>
  <c r="R106" i="11" s="1"/>
  <c r="G106" i="11"/>
  <c r="F106" i="11"/>
  <c r="N105" i="11"/>
  <c r="O105" i="11" s="1"/>
  <c r="R105" i="11" s="1"/>
  <c r="F105" i="11"/>
  <c r="G105" i="11" s="1"/>
  <c r="J105" i="11" s="1"/>
  <c r="K105" i="11" s="1"/>
  <c r="F104" i="11"/>
  <c r="G104" i="11" s="1"/>
  <c r="F102" i="11"/>
  <c r="G102" i="11" s="1"/>
  <c r="J102" i="11" s="1"/>
  <c r="K102" i="11" s="1"/>
  <c r="N102" i="11" s="1"/>
  <c r="O102" i="11" s="1"/>
  <c r="R102" i="11" s="1"/>
  <c r="G101" i="11"/>
  <c r="J101" i="11" s="1"/>
  <c r="F101" i="11"/>
  <c r="G100" i="11"/>
  <c r="J100" i="11" s="1"/>
  <c r="K100" i="11" s="1"/>
  <c r="N100" i="11" s="1"/>
  <c r="O100" i="11" s="1"/>
  <c r="R100" i="11" s="1"/>
  <c r="F100" i="11"/>
  <c r="F99" i="11"/>
  <c r="G99" i="11" s="1"/>
  <c r="J99" i="11" s="1"/>
  <c r="K99" i="11" s="1"/>
  <c r="N99" i="11" s="1"/>
  <c r="O99" i="11" s="1"/>
  <c r="R99" i="11" s="1"/>
  <c r="J98" i="11"/>
  <c r="K98" i="11" s="1"/>
  <c r="G98" i="11"/>
  <c r="F98" i="11"/>
  <c r="Q97" i="11"/>
  <c r="Q95" i="11" s="1"/>
  <c r="P97" i="11"/>
  <c r="M97" i="11"/>
  <c r="L97" i="11"/>
  <c r="L95" i="11" s="1"/>
  <c r="I97" i="11"/>
  <c r="H97" i="11"/>
  <c r="E97" i="11"/>
  <c r="E95" i="11" s="1"/>
  <c r="D97" i="11"/>
  <c r="C97" i="11"/>
  <c r="C95" i="11" s="1"/>
  <c r="F96" i="11"/>
  <c r="P95" i="11"/>
  <c r="M95" i="11"/>
  <c r="I95" i="11"/>
  <c r="H95" i="11"/>
  <c r="D95" i="11"/>
  <c r="G94" i="11"/>
  <c r="J94" i="11" s="1"/>
  <c r="K94" i="11" s="1"/>
  <c r="N94" i="11" s="1"/>
  <c r="O94" i="11" s="1"/>
  <c r="R94" i="11" s="1"/>
  <c r="F94" i="11"/>
  <c r="K93" i="11"/>
  <c r="J93" i="11"/>
  <c r="F93" i="11"/>
  <c r="G93" i="11" s="1"/>
  <c r="Q92" i="11"/>
  <c r="Q90" i="11" s="1"/>
  <c r="P92" i="11"/>
  <c r="M92" i="11"/>
  <c r="M90" i="11" s="1"/>
  <c r="M83" i="11" s="1"/>
  <c r="L92" i="11"/>
  <c r="I92" i="11"/>
  <c r="H92" i="11"/>
  <c r="F92" i="11"/>
  <c r="F90" i="11" s="1"/>
  <c r="E92" i="11"/>
  <c r="E90" i="11" s="1"/>
  <c r="D92" i="11"/>
  <c r="C92" i="11"/>
  <c r="C90" i="11" s="1"/>
  <c r="G91" i="11"/>
  <c r="J91" i="11" s="1"/>
  <c r="F91" i="11"/>
  <c r="P90" i="11"/>
  <c r="L90" i="11"/>
  <c r="I90" i="11"/>
  <c r="I83" i="11" s="1"/>
  <c r="H90" i="11"/>
  <c r="D90" i="11"/>
  <c r="D83" i="11" s="1"/>
  <c r="J89" i="11"/>
  <c r="K89" i="11" s="1"/>
  <c r="N89" i="11" s="1"/>
  <c r="O89" i="11" s="1"/>
  <c r="R89" i="11" s="1"/>
  <c r="G89" i="11"/>
  <c r="F89" i="11"/>
  <c r="F88" i="11"/>
  <c r="G88" i="11" s="1"/>
  <c r="Q87" i="11"/>
  <c r="P87" i="11"/>
  <c r="M87" i="11"/>
  <c r="L87" i="11"/>
  <c r="I87" i="11"/>
  <c r="H87" i="11"/>
  <c r="F87" i="11"/>
  <c r="E87" i="11"/>
  <c r="D87" i="11"/>
  <c r="C87" i="11"/>
  <c r="F86" i="11"/>
  <c r="G86" i="11" s="1"/>
  <c r="J86" i="11" s="1"/>
  <c r="K86" i="11" s="1"/>
  <c r="N86" i="11" s="1"/>
  <c r="O86" i="11" s="1"/>
  <c r="R86" i="11" s="1"/>
  <c r="J85" i="11"/>
  <c r="G85" i="11"/>
  <c r="F85" i="11"/>
  <c r="Q84" i="11"/>
  <c r="Q83" i="11" s="1"/>
  <c r="P84" i="11"/>
  <c r="P83" i="11" s="1"/>
  <c r="P54" i="11" s="1"/>
  <c r="M84" i="11"/>
  <c r="L84" i="11"/>
  <c r="L83" i="11" s="1"/>
  <c r="L54" i="11" s="1"/>
  <c r="I84" i="11"/>
  <c r="H84" i="11"/>
  <c r="F84" i="11"/>
  <c r="E84" i="11"/>
  <c r="D84" i="11"/>
  <c r="C84" i="11"/>
  <c r="H83" i="11"/>
  <c r="G82" i="11"/>
  <c r="J82" i="11" s="1"/>
  <c r="K82" i="11" s="1"/>
  <c r="N82" i="11" s="1"/>
  <c r="O82" i="11" s="1"/>
  <c r="R82" i="11" s="1"/>
  <c r="F82" i="11"/>
  <c r="K81" i="11"/>
  <c r="N81" i="11" s="1"/>
  <c r="O81" i="11" s="1"/>
  <c r="R81" i="11" s="1"/>
  <c r="G81" i="11"/>
  <c r="J81" i="11" s="1"/>
  <c r="F81" i="11"/>
  <c r="F80" i="11"/>
  <c r="G80" i="11" s="1"/>
  <c r="G79" i="11" s="1"/>
  <c r="Q79" i="11"/>
  <c r="P79" i="11"/>
  <c r="M79" i="11"/>
  <c r="L79" i="11"/>
  <c r="I79" i="11"/>
  <c r="I76" i="11" s="1"/>
  <c r="H79" i="11"/>
  <c r="F79" i="11"/>
  <c r="E79" i="11"/>
  <c r="D79" i="11"/>
  <c r="C79" i="11"/>
  <c r="G78" i="11"/>
  <c r="J78" i="11" s="1"/>
  <c r="K78" i="11" s="1"/>
  <c r="N78" i="11" s="1"/>
  <c r="O78" i="11" s="1"/>
  <c r="R78" i="11" s="1"/>
  <c r="F78" i="11"/>
  <c r="F77" i="11"/>
  <c r="G77" i="11" s="1"/>
  <c r="Q76" i="11"/>
  <c r="P76" i="11"/>
  <c r="M76" i="11"/>
  <c r="L76" i="11"/>
  <c r="H76" i="11"/>
  <c r="E76" i="11"/>
  <c r="D76" i="11"/>
  <c r="C76" i="11"/>
  <c r="F75" i="11"/>
  <c r="G75" i="11" s="1"/>
  <c r="J75" i="11" s="1"/>
  <c r="K75" i="11" s="1"/>
  <c r="N75" i="11" s="1"/>
  <c r="O75" i="11" s="1"/>
  <c r="R75" i="11" s="1"/>
  <c r="J74" i="11"/>
  <c r="K74" i="11" s="1"/>
  <c r="N74" i="11" s="1"/>
  <c r="O74" i="11" s="1"/>
  <c r="R74" i="11" s="1"/>
  <c r="F74" i="11"/>
  <c r="G74" i="11" s="1"/>
  <c r="K73" i="11"/>
  <c r="J73" i="11"/>
  <c r="J72" i="11" s="1"/>
  <c r="G73" i="11"/>
  <c r="F73" i="11"/>
  <c r="Q72" i="11"/>
  <c r="P72" i="11"/>
  <c r="M72" i="11"/>
  <c r="M70" i="11" s="1"/>
  <c r="M67" i="11" s="1"/>
  <c r="M54" i="11" s="1"/>
  <c r="L72" i="11"/>
  <c r="I72" i="11"/>
  <c r="I70" i="11" s="1"/>
  <c r="I67" i="11" s="1"/>
  <c r="H72" i="11"/>
  <c r="H70" i="11" s="1"/>
  <c r="H67" i="11" s="1"/>
  <c r="H54" i="11" s="1"/>
  <c r="F72" i="11"/>
  <c r="E72" i="11"/>
  <c r="D72" i="11"/>
  <c r="D70" i="11" s="1"/>
  <c r="D67" i="11" s="1"/>
  <c r="D54" i="11" s="1"/>
  <c r="C72" i="11"/>
  <c r="J71" i="11"/>
  <c r="G71" i="11"/>
  <c r="F71" i="11"/>
  <c r="Q70" i="11"/>
  <c r="Q67" i="11" s="1"/>
  <c r="P70" i="11"/>
  <c r="P67" i="11" s="1"/>
  <c r="L70" i="11"/>
  <c r="L67" i="11" s="1"/>
  <c r="E70" i="11"/>
  <c r="E67" i="11" s="1"/>
  <c r="C70" i="11"/>
  <c r="F69" i="11"/>
  <c r="G69" i="11" s="1"/>
  <c r="J69" i="11" s="1"/>
  <c r="K69" i="11" s="1"/>
  <c r="N69" i="11" s="1"/>
  <c r="O69" i="11" s="1"/>
  <c r="R69" i="11" s="1"/>
  <c r="F68" i="11"/>
  <c r="G68" i="11" s="1"/>
  <c r="C67" i="11"/>
  <c r="J66" i="11"/>
  <c r="K66" i="11" s="1"/>
  <c r="N66" i="11" s="1"/>
  <c r="O66" i="11" s="1"/>
  <c r="R66" i="11" s="1"/>
  <c r="G66" i="11"/>
  <c r="F66" i="11"/>
  <c r="F65" i="11"/>
  <c r="G65" i="11" s="1"/>
  <c r="J65" i="11" s="1"/>
  <c r="K65" i="11" s="1"/>
  <c r="N65" i="11" s="1"/>
  <c r="O65" i="11" s="1"/>
  <c r="R65" i="11" s="1"/>
  <c r="J64" i="11"/>
  <c r="K64" i="11" s="1"/>
  <c r="N64" i="11" s="1"/>
  <c r="O64" i="11" s="1"/>
  <c r="R64" i="11" s="1"/>
  <c r="G64" i="11"/>
  <c r="F64" i="11"/>
  <c r="G63" i="11"/>
  <c r="G62" i="11" s="1"/>
  <c r="F63" i="11"/>
  <c r="Q62" i="11"/>
  <c r="P62" i="11"/>
  <c r="M62" i="11"/>
  <c r="L62" i="11"/>
  <c r="I62" i="11"/>
  <c r="H62" i="11"/>
  <c r="E62" i="11"/>
  <c r="D62" i="11"/>
  <c r="C62" i="11"/>
  <c r="F61" i="11"/>
  <c r="G61" i="11" s="1"/>
  <c r="J61" i="11" s="1"/>
  <c r="K61" i="11" s="1"/>
  <c r="N61" i="11" s="1"/>
  <c r="O61" i="11" s="1"/>
  <c r="R61" i="11" s="1"/>
  <c r="F60" i="11"/>
  <c r="G60" i="11" s="1"/>
  <c r="J60" i="11" s="1"/>
  <c r="K60" i="11" s="1"/>
  <c r="N60" i="11" s="1"/>
  <c r="O60" i="11" s="1"/>
  <c r="R60" i="11" s="1"/>
  <c r="J59" i="11"/>
  <c r="K59" i="11" s="1"/>
  <c r="N59" i="11" s="1"/>
  <c r="O59" i="11" s="1"/>
  <c r="R59" i="11" s="1"/>
  <c r="G59" i="11"/>
  <c r="F59" i="11"/>
  <c r="G58" i="11"/>
  <c r="F58" i="11"/>
  <c r="Q57" i="11"/>
  <c r="P57" i="11"/>
  <c r="M57" i="11"/>
  <c r="L57" i="11"/>
  <c r="I57" i="11"/>
  <c r="H57" i="11"/>
  <c r="E57" i="11"/>
  <c r="D57" i="11"/>
  <c r="C57" i="11"/>
  <c r="Q56" i="11"/>
  <c r="P56" i="11"/>
  <c r="M56" i="11"/>
  <c r="L56" i="11"/>
  <c r="I56" i="11"/>
  <c r="H56" i="11"/>
  <c r="E56" i="11"/>
  <c r="D56" i="11"/>
  <c r="C56" i="11"/>
  <c r="Q55" i="11"/>
  <c r="P55" i="11"/>
  <c r="M55" i="11"/>
  <c r="L55" i="11"/>
  <c r="I55" i="11"/>
  <c r="H55" i="11"/>
  <c r="E55" i="11"/>
  <c r="D55" i="11"/>
  <c r="C55" i="11"/>
  <c r="F53" i="11"/>
  <c r="G53" i="11" s="1"/>
  <c r="J53" i="11" s="1"/>
  <c r="K53" i="11" s="1"/>
  <c r="N53" i="11" s="1"/>
  <c r="O53" i="11" s="1"/>
  <c r="R53" i="11" s="1"/>
  <c r="F52" i="11"/>
  <c r="G52" i="11" s="1"/>
  <c r="J52" i="11" s="1"/>
  <c r="K52" i="11" s="1"/>
  <c r="N52" i="11" s="1"/>
  <c r="O52" i="11" s="1"/>
  <c r="R52" i="11" s="1"/>
  <c r="J51" i="11"/>
  <c r="K51" i="11" s="1"/>
  <c r="G51" i="11"/>
  <c r="F51" i="11"/>
  <c r="Q50" i="11"/>
  <c r="Q47" i="11" s="1"/>
  <c r="P50" i="11"/>
  <c r="M50" i="11"/>
  <c r="M47" i="11" s="1"/>
  <c r="L50" i="11"/>
  <c r="I50" i="11"/>
  <c r="I47" i="11" s="1"/>
  <c r="H50" i="11"/>
  <c r="E50" i="11"/>
  <c r="E47" i="11" s="1"/>
  <c r="D50" i="11"/>
  <c r="C50" i="11"/>
  <c r="G49" i="11"/>
  <c r="J49" i="11" s="1"/>
  <c r="K49" i="11" s="1"/>
  <c r="N49" i="11" s="1"/>
  <c r="O49" i="11" s="1"/>
  <c r="R49" i="11" s="1"/>
  <c r="F49" i="11"/>
  <c r="F48" i="11"/>
  <c r="P47" i="11"/>
  <c r="L47" i="11"/>
  <c r="H47" i="11"/>
  <c r="D47" i="11"/>
  <c r="C47" i="11"/>
  <c r="C32" i="11" s="1"/>
  <c r="C24" i="11" s="1"/>
  <c r="F46" i="11"/>
  <c r="G46" i="11" s="1"/>
  <c r="J46" i="11" s="1"/>
  <c r="K46" i="11" s="1"/>
  <c r="N46" i="11" s="1"/>
  <c r="O46" i="11" s="1"/>
  <c r="R46" i="11" s="1"/>
  <c r="F45" i="11"/>
  <c r="G45" i="11" s="1"/>
  <c r="J45" i="11" s="1"/>
  <c r="K45" i="11" s="1"/>
  <c r="N45" i="11" s="1"/>
  <c r="O45" i="11" s="1"/>
  <c r="R45" i="11" s="1"/>
  <c r="G44" i="11"/>
  <c r="G43" i="11" s="1"/>
  <c r="F44" i="11"/>
  <c r="F43" i="11" s="1"/>
  <c r="F42" i="11" s="1"/>
  <c r="Q43" i="11"/>
  <c r="P43" i="11"/>
  <c r="M43" i="11"/>
  <c r="L43" i="11"/>
  <c r="I43" i="11"/>
  <c r="H43" i="11"/>
  <c r="E43" i="11"/>
  <c r="D43" i="11"/>
  <c r="C43" i="11"/>
  <c r="Q42" i="11"/>
  <c r="P42" i="11"/>
  <c r="M42" i="11"/>
  <c r="L42" i="11"/>
  <c r="I42" i="11"/>
  <c r="H42" i="11"/>
  <c r="E42" i="11"/>
  <c r="D42" i="11"/>
  <c r="C42" i="11"/>
  <c r="F41" i="11"/>
  <c r="G41" i="11" s="1"/>
  <c r="J41" i="11" s="1"/>
  <c r="K41" i="11" s="1"/>
  <c r="N41" i="11" s="1"/>
  <c r="O41" i="11" s="1"/>
  <c r="R41" i="11" s="1"/>
  <c r="F40" i="11"/>
  <c r="G40" i="11" s="1"/>
  <c r="Q39" i="11"/>
  <c r="P39" i="11"/>
  <c r="M39" i="11"/>
  <c r="L39" i="11"/>
  <c r="I39" i="11"/>
  <c r="H39" i="11"/>
  <c r="F39" i="11"/>
  <c r="E39" i="11"/>
  <c r="D39" i="11"/>
  <c r="C39" i="11"/>
  <c r="J38" i="11"/>
  <c r="K38" i="11" s="1"/>
  <c r="N38" i="11" s="1"/>
  <c r="O38" i="11" s="1"/>
  <c r="R38" i="11" s="1"/>
  <c r="G38" i="11"/>
  <c r="F38" i="11"/>
  <c r="G37" i="11"/>
  <c r="G36" i="11" s="1"/>
  <c r="F37" i="11"/>
  <c r="F36" i="11" s="1"/>
  <c r="F33" i="11" s="1"/>
  <c r="Q36" i="11"/>
  <c r="Q33" i="11" s="1"/>
  <c r="Q32" i="11" s="1"/>
  <c r="Q24" i="11" s="1"/>
  <c r="P36" i="11"/>
  <c r="P33" i="11" s="1"/>
  <c r="P32" i="11" s="1"/>
  <c r="M36" i="11"/>
  <c r="M33" i="11" s="1"/>
  <c r="L36" i="11"/>
  <c r="L33" i="11" s="1"/>
  <c r="L32" i="11" s="1"/>
  <c r="I36" i="11"/>
  <c r="I33" i="11" s="1"/>
  <c r="I32" i="11" s="1"/>
  <c r="I24" i="11" s="1"/>
  <c r="H36" i="11"/>
  <c r="H33" i="11" s="1"/>
  <c r="H32" i="11" s="1"/>
  <c r="E36" i="11"/>
  <c r="E33" i="11" s="1"/>
  <c r="E32" i="11" s="1"/>
  <c r="E24" i="11" s="1"/>
  <c r="D36" i="11"/>
  <c r="D33" i="11" s="1"/>
  <c r="D32" i="11" s="1"/>
  <c r="C36" i="11"/>
  <c r="F35" i="11"/>
  <c r="G35" i="11" s="1"/>
  <c r="J35" i="11" s="1"/>
  <c r="K35" i="11" s="1"/>
  <c r="N35" i="11" s="1"/>
  <c r="O35" i="11" s="1"/>
  <c r="R35" i="11" s="1"/>
  <c r="F34" i="11"/>
  <c r="G34" i="11" s="1"/>
  <c r="C33" i="11"/>
  <c r="J31" i="11"/>
  <c r="K31" i="11" s="1"/>
  <c r="N31" i="11" s="1"/>
  <c r="O31" i="11" s="1"/>
  <c r="R31" i="11" s="1"/>
  <c r="G31" i="11"/>
  <c r="F31" i="11"/>
  <c r="F30" i="11"/>
  <c r="F29" i="11" s="1"/>
  <c r="Q29" i="11"/>
  <c r="P29" i="11"/>
  <c r="P25" i="11" s="1"/>
  <c r="M29" i="11"/>
  <c r="L29" i="11"/>
  <c r="L25" i="11" s="1"/>
  <c r="L24" i="11" s="1"/>
  <c r="I29" i="11"/>
  <c r="H29" i="11"/>
  <c r="H25" i="11" s="1"/>
  <c r="E29" i="11"/>
  <c r="D29" i="11"/>
  <c r="D25" i="11" s="1"/>
  <c r="D24" i="11" s="1"/>
  <c r="D14" i="11" s="1"/>
  <c r="C29" i="11"/>
  <c r="F28" i="11"/>
  <c r="F27" i="11"/>
  <c r="G27" i="11" s="1"/>
  <c r="J27" i="11" s="1"/>
  <c r="K27" i="11" s="1"/>
  <c r="N27" i="11" s="1"/>
  <c r="O27" i="11" s="1"/>
  <c r="R27" i="11" s="1"/>
  <c r="J26" i="11"/>
  <c r="K26" i="11" s="1"/>
  <c r="G26" i="11"/>
  <c r="F26" i="11"/>
  <c r="Q25" i="11"/>
  <c r="M25" i="11"/>
  <c r="I25" i="11"/>
  <c r="E25" i="11"/>
  <c r="C25" i="11"/>
  <c r="G23" i="11"/>
  <c r="J23" i="11" s="1"/>
  <c r="K23" i="11" s="1"/>
  <c r="N23" i="11" s="1"/>
  <c r="O23" i="11" s="1"/>
  <c r="R23" i="11" s="1"/>
  <c r="F23" i="11"/>
  <c r="F22" i="11"/>
  <c r="G22" i="11" s="1"/>
  <c r="J22" i="11" s="1"/>
  <c r="K22" i="11" s="1"/>
  <c r="N22" i="11" s="1"/>
  <c r="O22" i="11" s="1"/>
  <c r="R22" i="11" s="1"/>
  <c r="F21" i="11"/>
  <c r="G21" i="11" s="1"/>
  <c r="J21" i="11" s="1"/>
  <c r="K21" i="11" s="1"/>
  <c r="N21" i="11" s="1"/>
  <c r="O21" i="11" s="1"/>
  <c r="R21" i="11" s="1"/>
  <c r="J20" i="11"/>
  <c r="K20" i="11" s="1"/>
  <c r="N20" i="11" s="1"/>
  <c r="O20" i="11" s="1"/>
  <c r="R20" i="11" s="1"/>
  <c r="G20" i="11"/>
  <c r="F20" i="11"/>
  <c r="G19" i="11"/>
  <c r="J19" i="11" s="1"/>
  <c r="K19" i="11" s="1"/>
  <c r="N19" i="11" s="1"/>
  <c r="O19" i="11" s="1"/>
  <c r="R19" i="11" s="1"/>
  <c r="F19" i="11"/>
  <c r="F18" i="11"/>
  <c r="F17" i="11" s="1"/>
  <c r="Q17" i="11"/>
  <c r="P17" i="11"/>
  <c r="M17" i="11"/>
  <c r="L17" i="11"/>
  <c r="I17" i="11"/>
  <c r="H17" i="11"/>
  <c r="E17" i="11"/>
  <c r="D17" i="11"/>
  <c r="C17" i="11"/>
  <c r="Q16" i="11"/>
  <c r="P16" i="11"/>
  <c r="M16" i="11"/>
  <c r="L16" i="11"/>
  <c r="I16" i="11"/>
  <c r="H16" i="11"/>
  <c r="E16" i="11"/>
  <c r="D16" i="11"/>
  <c r="C16" i="11"/>
  <c r="Q15" i="11"/>
  <c r="P15" i="11"/>
  <c r="M15" i="11"/>
  <c r="L15" i="11"/>
  <c r="I15" i="11"/>
  <c r="H15" i="11"/>
  <c r="E15" i="11"/>
  <c r="D15" i="11"/>
  <c r="C15" i="11"/>
  <c r="G187" i="11" l="1"/>
  <c r="J187" i="11" s="1"/>
  <c r="K187" i="11" s="1"/>
  <c r="N187" i="11" s="1"/>
  <c r="O187" i="11" s="1"/>
  <c r="R187" i="11" s="1"/>
  <c r="C184" i="11"/>
  <c r="G180" i="11"/>
  <c r="J180" i="11" s="1"/>
  <c r="K180" i="11" s="1"/>
  <c r="N180" i="11" s="1"/>
  <c r="O180" i="11" s="1"/>
  <c r="R180" i="11" s="1"/>
  <c r="C172" i="11"/>
  <c r="C158" i="11" s="1"/>
  <c r="F177" i="11"/>
  <c r="G97" i="11"/>
  <c r="F50" i="11"/>
  <c r="F47" i="11" s="1"/>
  <c r="F32" i="11" s="1"/>
  <c r="G50" i="11"/>
  <c r="G30" i="11"/>
  <c r="G29" i="11" s="1"/>
  <c r="J40" i="11"/>
  <c r="G39" i="11"/>
  <c r="G33" i="11" s="1"/>
  <c r="K101" i="11"/>
  <c r="N101" i="11" s="1"/>
  <c r="O101" i="11" s="1"/>
  <c r="R101" i="11" s="1"/>
  <c r="J97" i="11"/>
  <c r="L158" i="11"/>
  <c r="G42" i="11"/>
  <c r="E83" i="11"/>
  <c r="K91" i="11"/>
  <c r="F25" i="11"/>
  <c r="H24" i="11"/>
  <c r="H14" i="11" s="1"/>
  <c r="P24" i="11"/>
  <c r="P14" i="11" s="1"/>
  <c r="J34" i="11"/>
  <c r="E14" i="11"/>
  <c r="M32" i="11"/>
  <c r="M24" i="11" s="1"/>
  <c r="M14" i="11" s="1"/>
  <c r="M228" i="11" s="1"/>
  <c r="Q54" i="11"/>
  <c r="Q14" i="11" s="1"/>
  <c r="K92" i="11"/>
  <c r="N138" i="11"/>
  <c r="N26" i="11"/>
  <c r="L14" i="11"/>
  <c r="N51" i="11"/>
  <c r="K50" i="11"/>
  <c r="F16" i="11"/>
  <c r="F15" i="11"/>
  <c r="G25" i="11"/>
  <c r="G57" i="11"/>
  <c r="G56" i="11" s="1"/>
  <c r="G55" i="11" s="1"/>
  <c r="E54" i="11"/>
  <c r="I54" i="11"/>
  <c r="I14" i="11" s="1"/>
  <c r="J77" i="11"/>
  <c r="G76" i="11"/>
  <c r="J84" i="11"/>
  <c r="J88" i="11"/>
  <c r="G87" i="11"/>
  <c r="N98" i="11"/>
  <c r="K97" i="11"/>
  <c r="G122" i="11"/>
  <c r="G121" i="11" s="1"/>
  <c r="K129" i="11"/>
  <c r="J128" i="11"/>
  <c r="J127" i="11" s="1"/>
  <c r="G18" i="11"/>
  <c r="G28" i="11"/>
  <c r="J28" i="11" s="1"/>
  <c r="K28" i="11" s="1"/>
  <c r="N28" i="11" s="1"/>
  <c r="O28" i="11" s="1"/>
  <c r="R28" i="11" s="1"/>
  <c r="G48" i="11"/>
  <c r="J50" i="11"/>
  <c r="C83" i="11"/>
  <c r="C54" i="11" s="1"/>
  <c r="C14" i="11" s="1"/>
  <c r="N93" i="11"/>
  <c r="F97" i="11"/>
  <c r="F95" i="11" s="1"/>
  <c r="F83" i="11" s="1"/>
  <c r="J104" i="11"/>
  <c r="J123" i="11"/>
  <c r="N132" i="11"/>
  <c r="N155" i="11"/>
  <c r="K154" i="11"/>
  <c r="F57" i="11"/>
  <c r="F62" i="11"/>
  <c r="F67" i="11"/>
  <c r="F70" i="11"/>
  <c r="G72" i="11"/>
  <c r="G70" i="11" s="1"/>
  <c r="G67" i="11" s="1"/>
  <c r="J80" i="11"/>
  <c r="G92" i="11"/>
  <c r="G90" i="11" s="1"/>
  <c r="L107" i="11"/>
  <c r="L103" i="11" s="1"/>
  <c r="G119" i="11"/>
  <c r="G118" i="11" s="1"/>
  <c r="Q118" i="11"/>
  <c r="G174" i="11"/>
  <c r="J175" i="11"/>
  <c r="K71" i="11"/>
  <c r="J70" i="11"/>
  <c r="N73" i="11"/>
  <c r="K72" i="11"/>
  <c r="K135" i="11"/>
  <c r="J179" i="11"/>
  <c r="J186" i="11"/>
  <c r="G185" i="11"/>
  <c r="J30" i="11"/>
  <c r="J37" i="11"/>
  <c r="J44" i="11"/>
  <c r="J58" i="11"/>
  <c r="J63" i="11"/>
  <c r="J68" i="11"/>
  <c r="F76" i="11"/>
  <c r="K85" i="11"/>
  <c r="J92" i="11"/>
  <c r="J90" i="11" s="1"/>
  <c r="G96" i="11"/>
  <c r="G112" i="11"/>
  <c r="L136" i="11"/>
  <c r="L134" i="11" s="1"/>
  <c r="L117" i="11" s="1"/>
  <c r="G173" i="11"/>
  <c r="K214" i="11"/>
  <c r="G84" i="11"/>
  <c r="F107" i="11"/>
  <c r="F103" i="11" s="1"/>
  <c r="N109" i="11"/>
  <c r="K108" i="11"/>
  <c r="J120" i="11"/>
  <c r="H118" i="11"/>
  <c r="F122" i="11"/>
  <c r="F121" i="11" s="1"/>
  <c r="N145" i="11"/>
  <c r="G147" i="11"/>
  <c r="G144" i="11" s="1"/>
  <c r="J148" i="11"/>
  <c r="G152" i="11"/>
  <c r="F162" i="11"/>
  <c r="F161" i="11" s="1"/>
  <c r="F159" i="11" s="1"/>
  <c r="G163" i="11"/>
  <c r="D172" i="11"/>
  <c r="D158" i="11" s="1"/>
  <c r="I172" i="11"/>
  <c r="G194" i="11"/>
  <c r="G108" i="11"/>
  <c r="F131" i="11"/>
  <c r="F127" i="11" s="1"/>
  <c r="C136" i="11"/>
  <c r="C134" i="11" s="1"/>
  <c r="H136" i="11"/>
  <c r="H134" i="11" s="1"/>
  <c r="G167" i="11"/>
  <c r="E172" i="11"/>
  <c r="E158" i="11" s="1"/>
  <c r="E117" i="11" s="1"/>
  <c r="P172" i="11"/>
  <c r="P158" i="11" s="1"/>
  <c r="P117" i="11" s="1"/>
  <c r="G181" i="11"/>
  <c r="G198" i="11"/>
  <c r="F197" i="11"/>
  <c r="F196" i="11" s="1"/>
  <c r="F193" i="11" s="1"/>
  <c r="K206" i="11"/>
  <c r="G211" i="11"/>
  <c r="J212" i="11"/>
  <c r="F119" i="11"/>
  <c r="F118" i="11" s="1"/>
  <c r="G137" i="11"/>
  <c r="D136" i="11"/>
  <c r="D134" i="11" s="1"/>
  <c r="D117" i="11" s="1"/>
  <c r="D228" i="11" s="1"/>
  <c r="K141" i="11"/>
  <c r="J140" i="11"/>
  <c r="J137" i="11" s="1"/>
  <c r="K160" i="11"/>
  <c r="K168" i="11"/>
  <c r="J167" i="11"/>
  <c r="L177" i="11"/>
  <c r="L172" i="11" s="1"/>
  <c r="N182" i="11"/>
  <c r="K181" i="11"/>
  <c r="I204" i="11"/>
  <c r="K224" i="11"/>
  <c r="N224" i="11" s="1"/>
  <c r="O224" i="11" s="1"/>
  <c r="R224" i="11" s="1"/>
  <c r="J222" i="11"/>
  <c r="J221" i="11" s="1"/>
  <c r="J220" i="11"/>
  <c r="F167" i="11"/>
  <c r="F188" i="11"/>
  <c r="F184" i="11" s="1"/>
  <c r="F172" i="11" s="1"/>
  <c r="G189" i="11"/>
  <c r="F200" i="11"/>
  <c r="G201" i="11"/>
  <c r="E204" i="11"/>
  <c r="N223" i="11"/>
  <c r="K222" i="11"/>
  <c r="K221" i="11" s="1"/>
  <c r="Q204" i="11"/>
  <c r="Q158" i="11" s="1"/>
  <c r="G209" i="11"/>
  <c r="J210" i="11"/>
  <c r="C204" i="11"/>
  <c r="F207" i="11"/>
  <c r="F205" i="11" s="1"/>
  <c r="G208" i="11"/>
  <c r="F216" i="11"/>
  <c r="F215" i="11" s="1"/>
  <c r="F213" i="11" s="1"/>
  <c r="G217" i="11"/>
  <c r="F211" i="11"/>
  <c r="F209" i="11" s="1"/>
  <c r="F219" i="11"/>
  <c r="G222" i="11"/>
  <c r="G221" i="11" s="1"/>
  <c r="G219" i="11" s="1"/>
  <c r="C117" i="11" l="1"/>
  <c r="C228" i="11" s="1"/>
  <c r="G178" i="11"/>
  <c r="G177" i="11" s="1"/>
  <c r="F24" i="11"/>
  <c r="O223" i="11"/>
  <c r="N222" i="11"/>
  <c r="N221" i="11" s="1"/>
  <c r="J194" i="11"/>
  <c r="K120" i="11"/>
  <c r="J119" i="11"/>
  <c r="J118" i="11" s="1"/>
  <c r="G95" i="11"/>
  <c r="G83" i="11" s="1"/>
  <c r="G54" i="11" s="1"/>
  <c r="J96" i="11"/>
  <c r="J185" i="11"/>
  <c r="K186" i="11"/>
  <c r="O73" i="11"/>
  <c r="N72" i="11"/>
  <c r="K80" i="11"/>
  <c r="J79" i="11"/>
  <c r="O155" i="11"/>
  <c r="N154" i="11"/>
  <c r="K104" i="11"/>
  <c r="G17" i="11"/>
  <c r="J18" i="11"/>
  <c r="K88" i="11"/>
  <c r="J87" i="11"/>
  <c r="L228" i="11"/>
  <c r="E228" i="11"/>
  <c r="N91" i="11"/>
  <c r="K90" i="11"/>
  <c r="O182" i="11"/>
  <c r="N181" i="11"/>
  <c r="K212" i="11"/>
  <c r="J211" i="11"/>
  <c r="O145" i="11"/>
  <c r="N214" i="11"/>
  <c r="J67" i="11"/>
  <c r="K68" i="11"/>
  <c r="K37" i="11"/>
  <c r="J36" i="11"/>
  <c r="F56" i="11"/>
  <c r="F55" i="11" s="1"/>
  <c r="F54" i="11" s="1"/>
  <c r="J48" i="11"/>
  <c r="G47" i="11"/>
  <c r="G32" i="11" s="1"/>
  <c r="G24" i="11" s="1"/>
  <c r="O51" i="11"/>
  <c r="N50" i="11"/>
  <c r="O138" i="11"/>
  <c r="K40" i="11"/>
  <c r="J39" i="11"/>
  <c r="J33" i="11" s="1"/>
  <c r="F204" i="11"/>
  <c r="F158" i="11" s="1"/>
  <c r="F117" i="11" s="1"/>
  <c r="G200" i="11"/>
  <c r="J201" i="11"/>
  <c r="N160" i="11"/>
  <c r="G136" i="11"/>
  <c r="G134" i="11" s="1"/>
  <c r="G197" i="11"/>
  <c r="J198" i="11"/>
  <c r="I158" i="11"/>
  <c r="I117" i="11" s="1"/>
  <c r="I228" i="11" s="1"/>
  <c r="J152" i="11"/>
  <c r="G151" i="11"/>
  <c r="O109" i="11"/>
  <c r="N108" i="11"/>
  <c r="K63" i="11"/>
  <c r="J62" i="11"/>
  <c r="K30" i="11"/>
  <c r="J29" i="11"/>
  <c r="J25" i="11" s="1"/>
  <c r="J178" i="11"/>
  <c r="J177" i="11" s="1"/>
  <c r="K179" i="11"/>
  <c r="K70" i="11"/>
  <c r="N71" i="11"/>
  <c r="O132" i="11"/>
  <c r="N131" i="11"/>
  <c r="O93" i="11"/>
  <c r="N92" i="11"/>
  <c r="N129" i="11"/>
  <c r="K128" i="11"/>
  <c r="K127" i="11" s="1"/>
  <c r="O98" i="11"/>
  <c r="N97" i="11"/>
  <c r="O26" i="11"/>
  <c r="K34" i="11"/>
  <c r="K210" i="11"/>
  <c r="J209" i="11"/>
  <c r="G188" i="11"/>
  <c r="J189" i="11"/>
  <c r="N168" i="11"/>
  <c r="K167" i="11"/>
  <c r="N141" i="11"/>
  <c r="K140" i="11"/>
  <c r="K137" i="11" s="1"/>
  <c r="J163" i="11"/>
  <c r="G162" i="11"/>
  <c r="G161" i="11" s="1"/>
  <c r="G159" i="11" s="1"/>
  <c r="K44" i="11"/>
  <c r="J43" i="11"/>
  <c r="J42" i="11" s="1"/>
  <c r="N135" i="11"/>
  <c r="J208" i="11"/>
  <c r="G207" i="11"/>
  <c r="G205" i="11" s="1"/>
  <c r="J217" i="11"/>
  <c r="G216" i="11"/>
  <c r="G215" i="11" s="1"/>
  <c r="G213" i="11" s="1"/>
  <c r="K220" i="11"/>
  <c r="J219" i="11"/>
  <c r="N206" i="11"/>
  <c r="G107" i="11"/>
  <c r="G103" i="11" s="1"/>
  <c r="K148" i="11"/>
  <c r="J147" i="11"/>
  <c r="J144" i="11" s="1"/>
  <c r="H117" i="11"/>
  <c r="H228" i="11" s="1"/>
  <c r="J173" i="11"/>
  <c r="J112" i="11"/>
  <c r="G111" i="11"/>
  <c r="N85" i="11"/>
  <c r="K84" i="11"/>
  <c r="K58" i="11"/>
  <c r="J57" i="11"/>
  <c r="J56" i="11" s="1"/>
  <c r="J55" i="11" s="1"/>
  <c r="G184" i="11"/>
  <c r="G172" i="11" s="1"/>
  <c r="K175" i="11"/>
  <c r="J174" i="11"/>
  <c r="Q117" i="11"/>
  <c r="Q228" i="11" s="1"/>
  <c r="K123" i="11"/>
  <c r="J122" i="11"/>
  <c r="J121" i="11" s="1"/>
  <c r="K77" i="11"/>
  <c r="J76" i="11"/>
  <c r="P228" i="11"/>
  <c r="F14" i="11" l="1"/>
  <c r="N123" i="11"/>
  <c r="K122" i="11"/>
  <c r="K121" i="11" s="1"/>
  <c r="K119" i="11" s="1"/>
  <c r="K118" i="11" s="1"/>
  <c r="O85" i="11"/>
  <c r="N84" i="11"/>
  <c r="K173" i="11"/>
  <c r="N220" i="11"/>
  <c r="K219" i="11"/>
  <c r="K208" i="11"/>
  <c r="J207" i="11"/>
  <c r="J205" i="11" s="1"/>
  <c r="J204" i="11" s="1"/>
  <c r="K163" i="11"/>
  <c r="J162" i="11"/>
  <c r="J161" i="11" s="1"/>
  <c r="J159" i="11" s="1"/>
  <c r="N167" i="11"/>
  <c r="O168" i="11"/>
  <c r="N210" i="11"/>
  <c r="R26" i="11"/>
  <c r="N128" i="11"/>
  <c r="N127" i="11" s="1"/>
  <c r="O129" i="11"/>
  <c r="R132" i="11"/>
  <c r="R131" i="11" s="1"/>
  <c r="O131" i="11"/>
  <c r="N63" i="11"/>
  <c r="K62" i="11"/>
  <c r="K152" i="11"/>
  <c r="J151" i="11"/>
  <c r="J136" i="11" s="1"/>
  <c r="J134" i="11" s="1"/>
  <c r="F228" i="11"/>
  <c r="N212" i="11"/>
  <c r="K211" i="11"/>
  <c r="K209" i="11" s="1"/>
  <c r="N90" i="11"/>
  <c r="O91" i="11"/>
  <c r="G15" i="11"/>
  <c r="G14" i="11" s="1"/>
  <c r="G16" i="11"/>
  <c r="O154" i="11"/>
  <c r="R155" i="11"/>
  <c r="R154" i="11" s="1"/>
  <c r="O72" i="11"/>
  <c r="R73" i="11"/>
  <c r="R72" i="11" s="1"/>
  <c r="N44" i="11"/>
  <c r="K43" i="11"/>
  <c r="K42" i="11" s="1"/>
  <c r="K189" i="11"/>
  <c r="J188" i="11"/>
  <c r="N70" i="11"/>
  <c r="O71" i="11"/>
  <c r="R138" i="11"/>
  <c r="R145" i="11"/>
  <c r="K185" i="11"/>
  <c r="N186" i="11"/>
  <c r="N77" i="11"/>
  <c r="N58" i="11"/>
  <c r="K57" i="11"/>
  <c r="J111" i="11"/>
  <c r="J107" i="11" s="1"/>
  <c r="J103" i="11" s="1"/>
  <c r="K112" i="11"/>
  <c r="O206" i="11"/>
  <c r="K217" i="11"/>
  <c r="J216" i="11"/>
  <c r="J215" i="11" s="1"/>
  <c r="J213" i="11" s="1"/>
  <c r="N140" i="11"/>
  <c r="N137" i="11" s="1"/>
  <c r="O141" i="11"/>
  <c r="N34" i="11"/>
  <c r="O97" i="11"/>
  <c r="R98" i="11"/>
  <c r="R97" i="11" s="1"/>
  <c r="R93" i="11"/>
  <c r="R92" i="11" s="1"/>
  <c r="O92" i="11"/>
  <c r="N30" i="11"/>
  <c r="K29" i="11"/>
  <c r="K25" i="11" s="1"/>
  <c r="O108" i="11"/>
  <c r="R109" i="11"/>
  <c r="R108" i="11" s="1"/>
  <c r="K198" i="11"/>
  <c r="J197" i="11"/>
  <c r="O160" i="11"/>
  <c r="N37" i="11"/>
  <c r="K36" i="11"/>
  <c r="O214" i="11"/>
  <c r="O181" i="11"/>
  <c r="R182" i="11"/>
  <c r="R181" i="11" s="1"/>
  <c r="N88" i="11"/>
  <c r="K87" i="11"/>
  <c r="N104" i="11"/>
  <c r="K79" i="11"/>
  <c r="K76" i="11" s="1"/>
  <c r="N80" i="11"/>
  <c r="J184" i="11"/>
  <c r="J172" i="11" s="1"/>
  <c r="N120" i="11"/>
  <c r="N175" i="11"/>
  <c r="K174" i="11"/>
  <c r="N148" i="11"/>
  <c r="K147" i="11"/>
  <c r="K144" i="11" s="1"/>
  <c r="G204" i="11"/>
  <c r="G158" i="11" s="1"/>
  <c r="G117" i="11" s="1"/>
  <c r="O135" i="11"/>
  <c r="K178" i="11"/>
  <c r="K177" i="11" s="1"/>
  <c r="N179" i="11"/>
  <c r="G196" i="11"/>
  <c r="G193" i="11" s="1"/>
  <c r="K201" i="11"/>
  <c r="J200" i="11"/>
  <c r="N40" i="11"/>
  <c r="K39" i="11"/>
  <c r="K33" i="11" s="1"/>
  <c r="O50" i="11"/>
  <c r="R51" i="11"/>
  <c r="R50" i="11" s="1"/>
  <c r="K48" i="11"/>
  <c r="J47" i="11"/>
  <c r="J32" i="11" s="1"/>
  <c r="J24" i="11" s="1"/>
  <c r="N68" i="11"/>
  <c r="K67" i="11"/>
  <c r="K18" i="11"/>
  <c r="J17" i="11"/>
  <c r="K96" i="11"/>
  <c r="J95" i="11"/>
  <c r="J83" i="11" s="1"/>
  <c r="J54" i="11" s="1"/>
  <c r="K194" i="11"/>
  <c r="R223" i="11"/>
  <c r="R222" i="11" s="1"/>
  <c r="R221" i="11" s="1"/>
  <c r="O222" i="11"/>
  <c r="O221" i="11" s="1"/>
  <c r="O104" i="11" l="1"/>
  <c r="O30" i="11"/>
  <c r="N29" i="11"/>
  <c r="N25" i="11" s="1"/>
  <c r="R206" i="11"/>
  <c r="O186" i="11"/>
  <c r="N185" i="11"/>
  <c r="R71" i="11"/>
  <c r="R70" i="11" s="1"/>
  <c r="O70" i="11"/>
  <c r="O80" i="11"/>
  <c r="N79" i="11"/>
  <c r="N76" i="11" s="1"/>
  <c r="N112" i="11"/>
  <c r="K111" i="11"/>
  <c r="K107" i="11" s="1"/>
  <c r="K103" i="11" s="1"/>
  <c r="O77" i="11"/>
  <c r="R135" i="11"/>
  <c r="N147" i="11"/>
  <c r="N144" i="11" s="1"/>
  <c r="O148" i="11"/>
  <c r="N87" i="11"/>
  <c r="O88" i="11"/>
  <c r="R214" i="11"/>
  <c r="O34" i="11"/>
  <c r="K216" i="11"/>
  <c r="K215" i="11" s="1"/>
  <c r="K213" i="11" s="1"/>
  <c r="N217" i="11"/>
  <c r="G228" i="11"/>
  <c r="O212" i="11"/>
  <c r="N211" i="11"/>
  <c r="O128" i="11"/>
  <c r="O127" i="11" s="1"/>
  <c r="R129" i="11"/>
  <c r="R128" i="11" s="1"/>
  <c r="R127" i="11" s="1"/>
  <c r="J158" i="11"/>
  <c r="J117" i="11" s="1"/>
  <c r="N36" i="11"/>
  <c r="O37" i="11"/>
  <c r="N198" i="11"/>
  <c r="K197" i="11"/>
  <c r="N57" i="11"/>
  <c r="O58" i="11"/>
  <c r="N189" i="11"/>
  <c r="K188" i="11"/>
  <c r="K184" i="11" s="1"/>
  <c r="K172" i="11" s="1"/>
  <c r="O167" i="11"/>
  <c r="R168" i="11"/>
  <c r="R167" i="11" s="1"/>
  <c r="N96" i="11"/>
  <c r="K95" i="11"/>
  <c r="K83" i="11" s="1"/>
  <c r="O68" i="11"/>
  <c r="N67" i="11"/>
  <c r="N201" i="11"/>
  <c r="K200" i="11"/>
  <c r="O175" i="11"/>
  <c r="N174" i="11"/>
  <c r="R160" i="11"/>
  <c r="N152" i="11"/>
  <c r="K151" i="11"/>
  <c r="K136" i="11" s="1"/>
  <c r="K134" i="11" s="1"/>
  <c r="K207" i="11"/>
  <c r="K205" i="11" s="1"/>
  <c r="K204" i="11" s="1"/>
  <c r="N208" i="11"/>
  <c r="N173" i="11"/>
  <c r="O123" i="11"/>
  <c r="N122" i="11"/>
  <c r="N121" i="11" s="1"/>
  <c r="J16" i="11"/>
  <c r="J15" i="11"/>
  <c r="J14" i="11" s="1"/>
  <c r="N194" i="11"/>
  <c r="K17" i="11"/>
  <c r="N18" i="11"/>
  <c r="N48" i="11"/>
  <c r="K47" i="11"/>
  <c r="K32" i="11" s="1"/>
  <c r="K24" i="11" s="1"/>
  <c r="N39" i="11"/>
  <c r="N33" i="11" s="1"/>
  <c r="O40" i="11"/>
  <c r="O179" i="11"/>
  <c r="N178" i="11"/>
  <c r="N177" i="11" s="1"/>
  <c r="N119" i="11"/>
  <c r="N118" i="11" s="1"/>
  <c r="O120" i="11"/>
  <c r="J196" i="11"/>
  <c r="J193" i="11" s="1"/>
  <c r="R141" i="11"/>
  <c r="R140" i="11" s="1"/>
  <c r="R137" i="11" s="1"/>
  <c r="O140" i="11"/>
  <c r="O137" i="11" s="1"/>
  <c r="K56" i="11"/>
  <c r="K55" i="11" s="1"/>
  <c r="O44" i="11"/>
  <c r="N43" i="11"/>
  <c r="N42" i="11" s="1"/>
  <c r="O90" i="11"/>
  <c r="R91" i="11"/>
  <c r="R90" i="11" s="1"/>
  <c r="N62" i="11"/>
  <c r="O63" i="11"/>
  <c r="N209" i="11"/>
  <c r="O210" i="11"/>
  <c r="K162" i="11"/>
  <c r="K161" i="11" s="1"/>
  <c r="K159" i="11" s="1"/>
  <c r="N163" i="11"/>
  <c r="O220" i="11"/>
  <c r="N219" i="11"/>
  <c r="O84" i="11"/>
  <c r="R85" i="11"/>
  <c r="R84" i="11" s="1"/>
  <c r="J228" i="11" l="1"/>
  <c r="O198" i="11"/>
  <c r="N197" i="11"/>
  <c r="O211" i="11"/>
  <c r="R212" i="11"/>
  <c r="R211" i="11" s="1"/>
  <c r="R34" i="11"/>
  <c r="R33" i="11" s="1"/>
  <c r="K16" i="11"/>
  <c r="K15" i="11"/>
  <c r="N56" i="11"/>
  <c r="N55" i="11" s="1"/>
  <c r="O36" i="11"/>
  <c r="O33" i="11" s="1"/>
  <c r="R37" i="11"/>
  <c r="R36" i="11" s="1"/>
  <c r="N207" i="11"/>
  <c r="N205" i="11" s="1"/>
  <c r="N204" i="11" s="1"/>
  <c r="O208" i="11"/>
  <c r="N151" i="11"/>
  <c r="N136" i="11" s="1"/>
  <c r="N134" i="11" s="1"/>
  <c r="O152" i="11"/>
  <c r="N200" i="11"/>
  <c r="O201" i="11"/>
  <c r="N95" i="11"/>
  <c r="N83" i="11" s="1"/>
  <c r="O96" i="11"/>
  <c r="N188" i="11"/>
  <c r="N184" i="11" s="1"/>
  <c r="N172" i="11" s="1"/>
  <c r="O189" i="11"/>
  <c r="N216" i="11"/>
  <c r="N215" i="11" s="1"/>
  <c r="N213" i="11" s="1"/>
  <c r="O217" i="11"/>
  <c r="N111" i="11"/>
  <c r="N107" i="11" s="1"/>
  <c r="N103" i="11" s="1"/>
  <c r="O112" i="11"/>
  <c r="N162" i="11"/>
  <c r="N161" i="11" s="1"/>
  <c r="N159" i="11" s="1"/>
  <c r="O163" i="11"/>
  <c r="O62" i="11"/>
  <c r="R63" i="11"/>
  <c r="R62" i="11" s="1"/>
  <c r="O119" i="11"/>
  <c r="O118" i="11" s="1"/>
  <c r="R120" i="11"/>
  <c r="R119" i="11" s="1"/>
  <c r="R118" i="11" s="1"/>
  <c r="R40" i="11"/>
  <c r="R39" i="11" s="1"/>
  <c r="O39" i="11"/>
  <c r="N17" i="11"/>
  <c r="O18" i="11"/>
  <c r="O173" i="11"/>
  <c r="O174" i="11"/>
  <c r="R175" i="11"/>
  <c r="R174" i="11" s="1"/>
  <c r="O67" i="11"/>
  <c r="R68" i="11"/>
  <c r="R67" i="11" s="1"/>
  <c r="O57" i="11"/>
  <c r="R58" i="11"/>
  <c r="R57" i="11" s="1"/>
  <c r="R56" i="11" s="1"/>
  <c r="R55" i="11" s="1"/>
  <c r="O43" i="11"/>
  <c r="O42" i="11" s="1"/>
  <c r="R44" i="11"/>
  <c r="R43" i="11" s="1"/>
  <c r="R42" i="11" s="1"/>
  <c r="R88" i="11"/>
  <c r="R87" i="11" s="1"/>
  <c r="O87" i="11"/>
  <c r="R80" i="11"/>
  <c r="R79" i="11" s="1"/>
  <c r="O79" i="11"/>
  <c r="R186" i="11"/>
  <c r="R185" i="11" s="1"/>
  <c r="O185" i="11"/>
  <c r="O29" i="11"/>
  <c r="O25" i="11" s="1"/>
  <c r="R30" i="11"/>
  <c r="R29" i="11" s="1"/>
  <c r="R25" i="11" s="1"/>
  <c r="O209" i="11"/>
  <c r="R210" i="11"/>
  <c r="R209" i="11" s="1"/>
  <c r="O219" i="11"/>
  <c r="R220" i="11"/>
  <c r="R219" i="11" s="1"/>
  <c r="K54" i="11"/>
  <c r="R179" i="11"/>
  <c r="R178" i="11" s="1"/>
  <c r="R177" i="11" s="1"/>
  <c r="O178" i="11"/>
  <c r="O177" i="11" s="1"/>
  <c r="N47" i="11"/>
  <c r="N32" i="11" s="1"/>
  <c r="N24" i="11" s="1"/>
  <c r="O48" i="11"/>
  <c r="O194" i="11"/>
  <c r="O122" i="11"/>
  <c r="O121" i="11" s="1"/>
  <c r="R123" i="11"/>
  <c r="R122" i="11" s="1"/>
  <c r="R121" i="11" s="1"/>
  <c r="K196" i="11"/>
  <c r="K193" i="11" s="1"/>
  <c r="K158" i="11" s="1"/>
  <c r="K117" i="11" s="1"/>
  <c r="O147" i="11"/>
  <c r="O144" i="11" s="1"/>
  <c r="R148" i="11"/>
  <c r="R147" i="11" s="1"/>
  <c r="R144" i="11" s="1"/>
  <c r="R77" i="11"/>
  <c r="O76" i="11"/>
  <c r="R104" i="11"/>
  <c r="O184" i="11" l="1"/>
  <c r="O172" i="11" s="1"/>
  <c r="N16" i="11"/>
  <c r="N15" i="11"/>
  <c r="R163" i="11"/>
  <c r="R162" i="11" s="1"/>
  <c r="R161" i="11" s="1"/>
  <c r="R159" i="11" s="1"/>
  <c r="O162" i="11"/>
  <c r="O161" i="11" s="1"/>
  <c r="O159" i="11" s="1"/>
  <c r="R103" i="11"/>
  <c r="R76" i="11"/>
  <c r="R48" i="11"/>
  <c r="R47" i="11" s="1"/>
  <c r="R32" i="11" s="1"/>
  <c r="R24" i="11" s="1"/>
  <c r="O47" i="11"/>
  <c r="O32" i="11" s="1"/>
  <c r="O24" i="11" s="1"/>
  <c r="R173" i="11"/>
  <c r="R152" i="11"/>
  <c r="R151" i="11" s="1"/>
  <c r="R136" i="11" s="1"/>
  <c r="R134" i="11" s="1"/>
  <c r="O151" i="11"/>
  <c r="O136" i="11" s="1"/>
  <c r="O134" i="11" s="1"/>
  <c r="K14" i="11"/>
  <c r="K228" i="11" s="1"/>
  <c r="R194" i="11"/>
  <c r="R18" i="11"/>
  <c r="R17" i="11" s="1"/>
  <c r="O17" i="11"/>
  <c r="R208" i="11"/>
  <c r="R207" i="11" s="1"/>
  <c r="R205" i="11" s="1"/>
  <c r="O207" i="11"/>
  <c r="O205" i="11" s="1"/>
  <c r="O204" i="11" s="1"/>
  <c r="R198" i="11"/>
  <c r="R197" i="11" s="1"/>
  <c r="R196" i="11" s="1"/>
  <c r="O197" i="11"/>
  <c r="O56" i="11"/>
  <c r="O55" i="11" s="1"/>
  <c r="R217" i="11"/>
  <c r="R216" i="11" s="1"/>
  <c r="R215" i="11" s="1"/>
  <c r="R213" i="11" s="1"/>
  <c r="O216" i="11"/>
  <c r="O215" i="11" s="1"/>
  <c r="O213" i="11" s="1"/>
  <c r="R96" i="11"/>
  <c r="R95" i="11" s="1"/>
  <c r="R83" i="11" s="1"/>
  <c r="R54" i="11" s="1"/>
  <c r="O95" i="11"/>
  <c r="O83" i="11" s="1"/>
  <c r="N54" i="11"/>
  <c r="R112" i="11"/>
  <c r="R111" i="11" s="1"/>
  <c r="R107" i="11" s="1"/>
  <c r="O111" i="11"/>
  <c r="O107" i="11" s="1"/>
  <c r="O103" i="11" s="1"/>
  <c r="R189" i="11"/>
  <c r="R188" i="11" s="1"/>
  <c r="R184" i="11" s="1"/>
  <c r="O188" i="11"/>
  <c r="R201" i="11"/>
  <c r="R200" i="11" s="1"/>
  <c r="O200" i="11"/>
  <c r="N196" i="11"/>
  <c r="N193" i="11" s="1"/>
  <c r="N158" i="11" s="1"/>
  <c r="N117" i="11" s="1"/>
  <c r="R193" i="11" l="1"/>
  <c r="R16" i="11"/>
  <c r="R15" i="11"/>
  <c r="R14" i="11" s="1"/>
  <c r="O54" i="11"/>
  <c r="R204" i="11"/>
  <c r="O16" i="11"/>
  <c r="O15" i="11"/>
  <c r="O196" i="11"/>
  <c r="O193" i="11" s="1"/>
  <c r="O158" i="11" s="1"/>
  <c r="O117" i="11" s="1"/>
  <c r="R172" i="11"/>
  <c r="R158" i="11" s="1"/>
  <c r="R117" i="11" s="1"/>
  <c r="N14" i="11"/>
  <c r="N228" i="11" s="1"/>
  <c r="O14" i="11" l="1"/>
  <c r="O228" i="11"/>
  <c r="R228" i="11"/>
</calcChain>
</file>

<file path=xl/sharedStrings.xml><?xml version="1.0" encoding="utf-8"?>
<sst xmlns="http://schemas.openxmlformats.org/spreadsheetml/2006/main" count="258" uniqueCount="168">
  <si>
    <t>Inversión Internacional</t>
  </si>
  <si>
    <t xml:space="preserve">Componentes Normalizados de la Posición de </t>
  </si>
  <si>
    <t>Otras Variaciones</t>
  </si>
  <si>
    <t>Transac- ciones</t>
  </si>
  <si>
    <t>Posición al inicio</t>
  </si>
  <si>
    <t>Primer trimestre</t>
  </si>
  <si>
    <t>Partida</t>
  </si>
  <si>
    <t>(en millones de balboas)</t>
  </si>
  <si>
    <t>Posición al final</t>
  </si>
  <si>
    <t>(P) Cifras preliminares.</t>
  </si>
  <si>
    <t>NOTA: La diferencia que se observe entre el total y los parciales se debe al redondeo.</t>
  </si>
  <si>
    <t>(E) Cifras estimadas.</t>
  </si>
  <si>
    <t>2017 (E)</t>
  </si>
  <si>
    <t>Segundo trimestre</t>
  </si>
  <si>
    <t>I.  Activos</t>
  </si>
  <si>
    <t xml:space="preserve">  1.  Inversión directa en el extranjero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</si>
  <si>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</si>
  <si>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</si>
  <si>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</si>
  <si>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</si>
  <si>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</si>
  <si>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</si>
  <si>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</si>
  <si>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</si>
  <si>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</si>
  <si>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</si>
  <si>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</si>
  <si>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</si>
  <si>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</si>
  <si>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</si>
  <si>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</si>
  <si>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</si>
  <si>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</si>
  <si>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</si>
  <si>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</si>
  <si>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</si>
  <si>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</si>
  <si>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</si>
  <si>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</si>
  <si>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</si>
  <si>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</si>
  <si>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</si>
  <si>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</si>
  <si>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</si>
  <si>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</si>
  <si>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</si>
  <si>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</si>
  <si>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</si>
  <si>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</si>
  <si>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</si>
  <si>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</si>
  <si>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</si>
  <si>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</si>
  <si>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</si>
  <si>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</si>
  <si>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</si>
  <si>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</si>
  <si>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</si>
  <si>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</si>
  <si>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</si>
  <si>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</si>
  <si>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</si>
  <si>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</si>
  <si>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</si>
  <si>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3.1.4  Otros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</si>
  <si>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</si>
  <si>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</si>
  <si>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</si>
  <si>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</si>
  <si>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</si>
  <si>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</si>
  <si>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A largo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</si>
  <si>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</si>
  <si>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</si>
  <si>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</si>
  <si>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</si>
  <si>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</si>
  <si>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</si>
  <si>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</si>
  <si>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</si>
  <si>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</si>
  <si>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</si>
  <si>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</si>
  <si>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</si>
  <si>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</si>
  <si>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</si>
  <si>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</si>
  <si>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</si>
  <si>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</si>
  <si>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</si>
  <si>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</si>
  <si>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</si>
  <si>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</si>
  <si>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</si>
  <si>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</si>
  <si>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</si>
  <si>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</si>
  <si>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Bancos de licencia general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</si>
  <si>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</si>
  <si>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</si>
  <si>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</si>
  <si>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</si>
  <si>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</si>
  <si>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</si>
  <si>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</si>
  <si>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</si>
  <si>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</si>
  <si>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</si>
  <si>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</si>
  <si>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</si>
  <si>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</si>
  <si>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</si>
  <si>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</si>
  <si>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</si>
  <si>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</si>
  <si>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</si>
  <si>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inversión de cartera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</si>
  <si>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</si>
  <si>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</si>
  <si>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</si>
  <si>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</si>
  <si>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</si>
  <si>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</si>
  <si>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</si>
  <si>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</si>
  <si>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</si>
  <si>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</si>
  <si>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</si>
  <si>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</si>
  <si>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</si>
  <si>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</si>
  <si>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</si>
  <si>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</si>
  <si>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</si>
  <si>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</si>
  <si>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</si>
  <si>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</si>
  <si>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</si>
  <si>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</si>
  <si>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</si>
  <si>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</si>
  <si>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</si>
  <si>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</si>
  <si>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</si>
  <si>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</si>
  <si>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</si>
  <si>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</si>
  <si>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</si>
  <si>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</si>
  <si>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</si>
  <si>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</si>
  <si>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</si>
  <si>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</si>
  <si>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</si>
  <si>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</si>
  <si>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</si>
  <si>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</si>
  <si>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</si>
  <si>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CONTRALORÍA GENERAL DE LA REPÚBLICA - INSTITUTO NACIONAL DE ESTADÍSTICA Y CENSO</t>
  </si>
  <si>
    <t>Tercer trimestre</t>
  </si>
  <si>
    <t>Cuadro 7. COMPONENTES NORMALIZADOS DE LA POSICIÓN DE INVERSIÓN INTERNACIONAL</t>
  </si>
  <si>
    <t>0.0 Cantidad nula o cero.</t>
  </si>
  <si>
    <t>Línea</t>
  </si>
  <si>
    <t>núm.</t>
  </si>
  <si>
    <t>Cuarto trimestre</t>
  </si>
  <si>
    <t>EN LA RÉPUBLICA, SEGÚN PARTIDA: AÑO 2017, POR TRIMESTRE</t>
  </si>
  <si>
    <t xml:space="preserve">       1.1.1  Acciones y utilidades reinvertidas</t>
  </si>
  <si>
    <t xml:space="preserve">                3.1.3.2 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</si>
</sst>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5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0" borderId="5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4" xfId="0" quotePrefix="1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/>
    </xf>
    <xf numFmtId="0" fontId="5" fillId="0" borderId="4" xfId="0" applyNumberFormat="1" applyFont="1" applyFill="1" applyBorder="1" applyAlignment="1" applyProtection="1"/>
    <xf numFmtId="164" fontId="5" fillId="0" borderId="5" xfId="0" applyNumberFormat="1" applyFont="1" applyFill="1" applyBorder="1" applyAlignment="1" applyProtection="1">
      <alignment horizontal="right"/>
    </xf>
    <xf numFmtId="0" fontId="5" fillId="0" borderId="4" xfId="0" quotePrefix="1" applyNumberFormat="1" applyFont="1" applyFill="1" applyBorder="1" applyAlignment="1" applyProtection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/>
    <xf numFmtId="0" fontId="3" fillId="0" borderId="4" xfId="0" applyNumberFormat="1" applyFont="1" applyFill="1" applyBorder="1" applyAlignment="1" applyProtection="1"/>
    <xf numFmtId="164" fontId="3" fillId="0" borderId="5" xfId="0" applyNumberFormat="1" applyFont="1" applyFill="1" applyBorder="1" applyProtection="1"/>
    <xf numFmtId="164" fontId="3" fillId="0" borderId="6" xfId="0" applyNumberFormat="1" applyFont="1" applyFill="1" applyBorder="1" applyProtection="1"/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"/>
  <sheetViews>
    <sheetView showGridLines="0" tabSelected="1" zoomScaleNormal="100" zoomScaleSheetLayoutView="80" workbookViewId="0"/>
  </sheetViews>
  <sheetFormatPr baseColWidth="10" defaultRowHeight="12.75" customHeight="1" x14ac:dyDescent="0.2"/>
  <cols>
    <col min="1" max="1" width="7.7109375" style="1" customWidth="1"/>
    <col min="2" max="2" width="101.140625" style="1" customWidth="1"/>
    <col min="3" max="6" width="14.7109375" style="1" customWidth="1"/>
    <col min="7" max="18" width="13.28515625" style="1" customWidth="1"/>
    <col min="19" max="19" width="7.7109375" style="1" customWidth="1"/>
    <col min="20" max="16384" width="11.42578125" style="1"/>
  </cols>
  <sheetData>
    <row r="1" spans="1:20" ht="16.5" customHeight="1" x14ac:dyDescent="0.25">
      <c r="A1" s="45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46" t="s">
        <v>158</v>
      </c>
    </row>
    <row r="2" spans="1:20" ht="7.5" customHeight="1" x14ac:dyDescent="0.2">
      <c r="A2" s="22"/>
      <c r="B2" s="23"/>
      <c r="C2" s="23"/>
      <c r="D2" s="23"/>
      <c r="E2" s="23"/>
      <c r="F2" s="23"/>
      <c r="G2" s="24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  <c r="S2" s="25"/>
    </row>
    <row r="3" spans="1:20" s="7" customFormat="1" ht="16.5" customHeight="1" x14ac:dyDescent="0.25">
      <c r="A3" s="45" t="s">
        <v>160</v>
      </c>
      <c r="B3" s="27"/>
      <c r="C3" s="27"/>
      <c r="D3" s="27"/>
      <c r="E3" s="27"/>
      <c r="F3" s="2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7" t="s">
        <v>160</v>
      </c>
    </row>
    <row r="4" spans="1:20" s="7" customFormat="1" ht="16.5" customHeight="1" x14ac:dyDescent="0.25">
      <c r="A4" s="45" t="s">
        <v>165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46" t="s">
        <v>165</v>
      </c>
    </row>
    <row r="5" spans="1:20" ht="12.75" customHeight="1" x14ac:dyDescent="0.2">
      <c r="B5" s="2"/>
      <c r="C5" s="2"/>
      <c r="D5" s="2"/>
      <c r="E5" s="2"/>
      <c r="F5" s="2"/>
      <c r="G5" s="2"/>
      <c r="H5" s="2"/>
      <c r="I5" s="2"/>
      <c r="J5" s="2"/>
    </row>
    <row r="6" spans="1:20" ht="15" customHeight="1" x14ac:dyDescent="0.2">
      <c r="A6" s="34"/>
      <c r="B6" s="40"/>
      <c r="C6" s="55" t="s">
        <v>1</v>
      </c>
      <c r="D6" s="56"/>
      <c r="E6" s="56"/>
      <c r="F6" s="57"/>
      <c r="G6" s="55" t="s">
        <v>1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S6" s="37"/>
      <c r="T6" s="19"/>
    </row>
    <row r="7" spans="1:20" ht="15" customHeight="1" x14ac:dyDescent="0.2">
      <c r="A7" s="35"/>
      <c r="B7" s="41"/>
      <c r="C7" s="58" t="s">
        <v>0</v>
      </c>
      <c r="D7" s="59"/>
      <c r="E7" s="59"/>
      <c r="F7" s="60"/>
      <c r="G7" s="58" t="s">
        <v>0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38"/>
      <c r="T7" s="19"/>
    </row>
    <row r="8" spans="1:20" ht="15" customHeight="1" x14ac:dyDescent="0.2">
      <c r="A8" s="35"/>
      <c r="B8" s="41"/>
      <c r="C8" s="58" t="s">
        <v>7</v>
      </c>
      <c r="D8" s="59"/>
      <c r="E8" s="59"/>
      <c r="F8" s="60"/>
      <c r="G8" s="58" t="s">
        <v>7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38"/>
      <c r="T8" s="19"/>
    </row>
    <row r="9" spans="1:20" ht="15" customHeight="1" x14ac:dyDescent="0.2">
      <c r="A9" s="32" t="s">
        <v>162</v>
      </c>
      <c r="B9" s="44" t="s">
        <v>6</v>
      </c>
      <c r="C9" s="61" t="s">
        <v>12</v>
      </c>
      <c r="D9" s="62"/>
      <c r="E9" s="62"/>
      <c r="F9" s="63"/>
      <c r="G9" s="61" t="s">
        <v>12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3"/>
      <c r="S9" s="33" t="s">
        <v>162</v>
      </c>
      <c r="T9" s="19"/>
    </row>
    <row r="10" spans="1:20" ht="15" customHeight="1" x14ac:dyDescent="0.2">
      <c r="A10" s="32" t="s">
        <v>163</v>
      </c>
      <c r="B10" s="42"/>
      <c r="C10" s="64" t="s">
        <v>4</v>
      </c>
      <c r="D10" s="67" t="s">
        <v>5</v>
      </c>
      <c r="E10" s="68"/>
      <c r="F10" s="64" t="s">
        <v>8</v>
      </c>
      <c r="G10" s="64" t="s">
        <v>4</v>
      </c>
      <c r="H10" s="67" t="s">
        <v>13</v>
      </c>
      <c r="I10" s="68"/>
      <c r="J10" s="64" t="s">
        <v>8</v>
      </c>
      <c r="K10" s="64" t="s">
        <v>4</v>
      </c>
      <c r="L10" s="67" t="s">
        <v>159</v>
      </c>
      <c r="M10" s="68"/>
      <c r="N10" s="64" t="s">
        <v>8</v>
      </c>
      <c r="O10" s="64" t="s">
        <v>4</v>
      </c>
      <c r="P10" s="67" t="s">
        <v>164</v>
      </c>
      <c r="Q10" s="68"/>
      <c r="R10" s="64" t="s">
        <v>8</v>
      </c>
      <c r="S10" s="33" t="s">
        <v>163</v>
      </c>
      <c r="T10" s="19"/>
    </row>
    <row r="11" spans="1:20" ht="15" customHeight="1" x14ac:dyDescent="0.2">
      <c r="A11" s="35"/>
      <c r="B11" s="42"/>
      <c r="C11" s="65"/>
      <c r="D11" s="69" t="s">
        <v>3</v>
      </c>
      <c r="E11" s="69" t="s">
        <v>2</v>
      </c>
      <c r="F11" s="65"/>
      <c r="G11" s="65"/>
      <c r="H11" s="69" t="s">
        <v>3</v>
      </c>
      <c r="I11" s="69" t="s">
        <v>2</v>
      </c>
      <c r="J11" s="65"/>
      <c r="K11" s="65"/>
      <c r="L11" s="69" t="s">
        <v>3</v>
      </c>
      <c r="M11" s="69" t="s">
        <v>2</v>
      </c>
      <c r="N11" s="65"/>
      <c r="O11" s="65"/>
      <c r="P11" s="69" t="s">
        <v>3</v>
      </c>
      <c r="Q11" s="69" t="s">
        <v>2</v>
      </c>
      <c r="R11" s="65"/>
      <c r="S11" s="38"/>
      <c r="T11" s="19"/>
    </row>
    <row r="12" spans="1:20" ht="15" customHeight="1" x14ac:dyDescent="0.2">
      <c r="A12" s="36"/>
      <c r="B12" s="43"/>
      <c r="C12" s="66"/>
      <c r="D12" s="70"/>
      <c r="E12" s="70"/>
      <c r="F12" s="66"/>
      <c r="G12" s="66"/>
      <c r="H12" s="70"/>
      <c r="I12" s="70"/>
      <c r="J12" s="66"/>
      <c r="K12" s="66"/>
      <c r="L12" s="70"/>
      <c r="M12" s="70"/>
      <c r="N12" s="66"/>
      <c r="O12" s="66"/>
      <c r="P12" s="70"/>
      <c r="Q12" s="70"/>
      <c r="R12" s="66"/>
      <c r="S12" s="39"/>
      <c r="T12" s="19"/>
    </row>
    <row r="13" spans="1:20" ht="6" customHeight="1" x14ac:dyDescent="0.2">
      <c r="A13" s="17"/>
      <c r="B13" s="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4"/>
      <c r="R13" s="14"/>
      <c r="S13" s="21"/>
      <c r="T13" s="19"/>
    </row>
    <row r="14" spans="1:20" ht="15" customHeight="1" x14ac:dyDescent="0.25">
      <c r="A14" s="26">
        <v>1</v>
      </c>
      <c r="B14" s="49" t="s">
        <v>14</v>
      </c>
      <c r="C14" s="50">
        <f>SUM(C15+C24+C54+C103)</f>
        <v>76405.900000000009</v>
      </c>
      <c r="D14" s="50">
        <f>SUM(D15+D24+D54+D103)</f>
        <v>-718.59999999999991</v>
      </c>
      <c r="E14" s="50">
        <f t="shared" ref="E14:R14" si="0">SUM(E15+E24+E54+E103)</f>
        <v>8.5999999999999979</v>
      </c>
      <c r="F14" s="50">
        <f t="shared" si="0"/>
        <v>75695.899999999994</v>
      </c>
      <c r="G14" s="50">
        <f t="shared" si="0"/>
        <v>75695.899999999994</v>
      </c>
      <c r="H14" s="50">
        <f t="shared" si="0"/>
        <v>-1362.6</v>
      </c>
      <c r="I14" s="50">
        <f t="shared" si="0"/>
        <v>31.4</v>
      </c>
      <c r="J14" s="50">
        <f t="shared" si="0"/>
        <v>74364.7</v>
      </c>
      <c r="K14" s="50">
        <f t="shared" si="0"/>
        <v>74364.7</v>
      </c>
      <c r="L14" s="50">
        <f t="shared" si="0"/>
        <v>54.900000000000091</v>
      </c>
      <c r="M14" s="50">
        <f t="shared" si="0"/>
        <v>32.800000000000004</v>
      </c>
      <c r="N14" s="51">
        <f t="shared" si="0"/>
        <v>74452.400000000009</v>
      </c>
      <c r="O14" s="50">
        <f t="shared" si="0"/>
        <v>74452.400000000009</v>
      </c>
      <c r="P14" s="50">
        <f t="shared" si="0"/>
        <v>-1650.9999999999998</v>
      </c>
      <c r="Q14" s="50">
        <f t="shared" si="0"/>
        <v>9.6</v>
      </c>
      <c r="R14" s="51">
        <f t="shared" si="0"/>
        <v>72811</v>
      </c>
      <c r="S14" s="28">
        <v>1</v>
      </c>
      <c r="T14" s="19"/>
    </row>
    <row r="15" spans="1:20" ht="12.75" customHeight="1" x14ac:dyDescent="0.25">
      <c r="A15" s="26">
        <v>2</v>
      </c>
      <c r="B15" s="29" t="s">
        <v>15</v>
      </c>
      <c r="C15" s="52">
        <f>SUM(C17+C22)</f>
        <v>4968.699999999998</v>
      </c>
      <c r="D15" s="52">
        <f t="shared" ref="D15:R15" si="1">SUM(D17+D22)</f>
        <v>101.9</v>
      </c>
      <c r="E15" s="52">
        <f t="shared" si="1"/>
        <v>0.1</v>
      </c>
      <c r="F15" s="52">
        <f t="shared" si="1"/>
        <v>5070.699999999998</v>
      </c>
      <c r="G15" s="52">
        <f t="shared" si="1"/>
        <v>5070.699999999998</v>
      </c>
      <c r="H15" s="52">
        <f t="shared" si="1"/>
        <v>103.00000000000001</v>
      </c>
      <c r="I15" s="52">
        <f t="shared" si="1"/>
        <v>0</v>
      </c>
      <c r="J15" s="52">
        <f t="shared" si="1"/>
        <v>5173.699999999998</v>
      </c>
      <c r="K15" s="52">
        <f t="shared" si="1"/>
        <v>5173.699999999998</v>
      </c>
      <c r="L15" s="52">
        <f t="shared" si="1"/>
        <v>119.60000000000001</v>
      </c>
      <c r="M15" s="52">
        <f t="shared" si="1"/>
        <v>0.1</v>
      </c>
      <c r="N15" s="53">
        <f t="shared" si="1"/>
        <v>5293.3999999999978</v>
      </c>
      <c r="O15" s="52">
        <f t="shared" si="1"/>
        <v>5293.3999999999978</v>
      </c>
      <c r="P15" s="52">
        <f t="shared" si="1"/>
        <v>-438.09999999999997</v>
      </c>
      <c r="Q15" s="52">
        <f t="shared" si="1"/>
        <v>-0.1</v>
      </c>
      <c r="R15" s="53">
        <f t="shared" si="1"/>
        <v>4855.199999999998</v>
      </c>
      <c r="S15" s="28">
        <v>2</v>
      </c>
      <c r="T15" s="19"/>
    </row>
    <row r="16" spans="1:20" ht="12.75" customHeight="1" x14ac:dyDescent="0.25">
      <c r="A16" s="26">
        <v>3</v>
      </c>
      <c r="B16" s="29" t="s">
        <v>166</v>
      </c>
      <c r="C16" s="52">
        <f>SUM(C17)</f>
        <v>4968.699999999998</v>
      </c>
      <c r="D16" s="52">
        <f t="shared" ref="D16:R16" si="2">SUM(D17)</f>
        <v>101.9</v>
      </c>
      <c r="E16" s="52">
        <f t="shared" si="2"/>
        <v>0.1</v>
      </c>
      <c r="F16" s="52">
        <f t="shared" si="2"/>
        <v>5070.699999999998</v>
      </c>
      <c r="G16" s="52">
        <f t="shared" si="2"/>
        <v>5070.699999999998</v>
      </c>
      <c r="H16" s="52">
        <f t="shared" si="2"/>
        <v>103.00000000000001</v>
      </c>
      <c r="I16" s="52">
        <f t="shared" si="2"/>
        <v>0</v>
      </c>
      <c r="J16" s="52">
        <f t="shared" si="2"/>
        <v>5173.699999999998</v>
      </c>
      <c r="K16" s="52">
        <f t="shared" si="2"/>
        <v>5173.699999999998</v>
      </c>
      <c r="L16" s="52">
        <f t="shared" si="2"/>
        <v>119.60000000000001</v>
      </c>
      <c r="M16" s="52">
        <f t="shared" si="2"/>
        <v>0.1</v>
      </c>
      <c r="N16" s="53">
        <f t="shared" si="2"/>
        <v>5293.3999999999978</v>
      </c>
      <c r="O16" s="52">
        <f t="shared" si="2"/>
        <v>5293.3999999999978</v>
      </c>
      <c r="P16" s="52">
        <f t="shared" si="2"/>
        <v>-438.09999999999997</v>
      </c>
      <c r="Q16" s="52">
        <f t="shared" si="2"/>
        <v>-0.1</v>
      </c>
      <c r="R16" s="53">
        <f t="shared" si="2"/>
        <v>4855.199999999998</v>
      </c>
      <c r="S16" s="28">
        <v>3</v>
      </c>
      <c r="T16" s="19"/>
    </row>
    <row r="17" spans="1:20" ht="12.75" customHeight="1" x14ac:dyDescent="0.2">
      <c r="A17" s="26">
        <v>4</v>
      </c>
      <c r="B17" s="9" t="s">
        <v>16</v>
      </c>
      <c r="C17" s="3">
        <f>SUM(C18+C19+C20+C21)</f>
        <v>4968.699999999998</v>
      </c>
      <c r="D17" s="3">
        <f t="shared" ref="D17:R17" si="3">SUM(D18+D19+D20+D21)</f>
        <v>101.9</v>
      </c>
      <c r="E17" s="3">
        <f t="shared" si="3"/>
        <v>0.1</v>
      </c>
      <c r="F17" s="3">
        <f t="shared" si="3"/>
        <v>5070.699999999998</v>
      </c>
      <c r="G17" s="3">
        <f t="shared" si="3"/>
        <v>5070.699999999998</v>
      </c>
      <c r="H17" s="3">
        <f t="shared" si="3"/>
        <v>103.00000000000001</v>
      </c>
      <c r="I17" s="3">
        <f t="shared" si="3"/>
        <v>0</v>
      </c>
      <c r="J17" s="3">
        <f t="shared" si="3"/>
        <v>5173.699999999998</v>
      </c>
      <c r="K17" s="3">
        <f t="shared" si="3"/>
        <v>5173.699999999998</v>
      </c>
      <c r="L17" s="3">
        <f t="shared" si="3"/>
        <v>119.60000000000001</v>
      </c>
      <c r="M17" s="3">
        <f t="shared" si="3"/>
        <v>0.1</v>
      </c>
      <c r="N17" s="54">
        <f t="shared" si="3"/>
        <v>5293.3999999999978</v>
      </c>
      <c r="O17" s="3">
        <f t="shared" si="3"/>
        <v>5293.3999999999978</v>
      </c>
      <c r="P17" s="3">
        <f t="shared" si="3"/>
        <v>-438.09999999999997</v>
      </c>
      <c r="Q17" s="3">
        <f t="shared" si="3"/>
        <v>-0.1</v>
      </c>
      <c r="R17" s="54">
        <f t="shared" si="3"/>
        <v>4855.199999999998</v>
      </c>
      <c r="S17" s="28">
        <v>4</v>
      </c>
      <c r="T17" s="19"/>
    </row>
    <row r="18" spans="1:20" ht="12.75" customHeight="1" x14ac:dyDescent="0.2">
      <c r="A18" s="26">
        <v>5</v>
      </c>
      <c r="B18" s="9" t="s">
        <v>17</v>
      </c>
      <c r="C18" s="3">
        <v>2814.2999999999988</v>
      </c>
      <c r="D18" s="3">
        <v>84.7</v>
      </c>
      <c r="E18" s="3">
        <v>0</v>
      </c>
      <c r="F18" s="3">
        <f>SUM(C18+D18+E18)</f>
        <v>2898.9999999999986</v>
      </c>
      <c r="G18" s="3">
        <f>SUM(F18)</f>
        <v>2898.9999999999986</v>
      </c>
      <c r="H18" s="3">
        <v>62.6</v>
      </c>
      <c r="I18" s="3">
        <v>0</v>
      </c>
      <c r="J18" s="3">
        <f>SUM(G18+H18+I18)</f>
        <v>2961.5999999999985</v>
      </c>
      <c r="K18" s="3">
        <f>SUM(J18)</f>
        <v>2961.5999999999985</v>
      </c>
      <c r="L18" s="3">
        <v>85.2</v>
      </c>
      <c r="M18" s="3">
        <v>0.1</v>
      </c>
      <c r="N18" s="54">
        <f>SUM(K18+L18+M18)</f>
        <v>3046.8999999999983</v>
      </c>
      <c r="O18" s="3">
        <f>SUM(N18)</f>
        <v>3046.8999999999983</v>
      </c>
      <c r="P18" s="3">
        <v>23.8</v>
      </c>
      <c r="Q18" s="3">
        <v>-0.1</v>
      </c>
      <c r="R18" s="54">
        <f>SUM(O18+P18+Q18)</f>
        <v>3070.5999999999985</v>
      </c>
      <c r="S18" s="28">
        <v>5</v>
      </c>
      <c r="T18" s="19"/>
    </row>
    <row r="19" spans="1:20" ht="12.75" customHeight="1" x14ac:dyDescent="0.2">
      <c r="A19" s="26">
        <v>6</v>
      </c>
      <c r="B19" s="8" t="s">
        <v>18</v>
      </c>
      <c r="C19" s="3">
        <v>1801.5999999999995</v>
      </c>
      <c r="D19" s="3">
        <v>7.5</v>
      </c>
      <c r="E19" s="3">
        <v>0.1</v>
      </c>
      <c r="F19" s="3">
        <f t="shared" ref="F19:F23" si="4">SUM(C19+D19+E19)</f>
        <v>1809.1999999999994</v>
      </c>
      <c r="G19" s="3">
        <f t="shared" ref="G19:G23" si="5">SUM(F19)</f>
        <v>1809.1999999999994</v>
      </c>
      <c r="H19" s="3">
        <v>37.200000000000003</v>
      </c>
      <c r="I19" s="3">
        <v>0</v>
      </c>
      <c r="J19" s="3">
        <f t="shared" ref="J19:J23" si="6">SUM(G19+H19+I19)</f>
        <v>1846.3999999999994</v>
      </c>
      <c r="K19" s="3">
        <f t="shared" ref="K19:K23" si="7">SUM(J19)</f>
        <v>1846.3999999999994</v>
      </c>
      <c r="L19" s="3">
        <v>28.1</v>
      </c>
      <c r="M19" s="3">
        <v>0</v>
      </c>
      <c r="N19" s="54">
        <f t="shared" ref="N19:N23" si="8">SUM(K19+L19+M19)</f>
        <v>1874.4999999999993</v>
      </c>
      <c r="O19" s="3">
        <f t="shared" ref="O19:O23" si="9">SUM(N19)</f>
        <v>1874.4999999999993</v>
      </c>
      <c r="P19" s="3">
        <v>-461.4</v>
      </c>
      <c r="Q19" s="3">
        <v>0</v>
      </c>
      <c r="R19" s="54">
        <f t="shared" ref="R19:R23" si="10">SUM(O19+P19+Q19)</f>
        <v>1413.0999999999995</v>
      </c>
      <c r="S19" s="28">
        <v>6</v>
      </c>
      <c r="T19" s="19"/>
    </row>
    <row r="20" spans="1:20" ht="12.75" customHeight="1" x14ac:dyDescent="0.2">
      <c r="A20" s="26">
        <v>7</v>
      </c>
      <c r="B20" s="9" t="s">
        <v>19</v>
      </c>
      <c r="C20" s="3">
        <v>132</v>
      </c>
      <c r="D20" s="3">
        <v>9.6999999999999993</v>
      </c>
      <c r="E20" s="3">
        <v>0</v>
      </c>
      <c r="F20" s="3">
        <f t="shared" si="4"/>
        <v>141.69999999999999</v>
      </c>
      <c r="G20" s="3">
        <f t="shared" si="5"/>
        <v>141.69999999999999</v>
      </c>
      <c r="H20" s="3">
        <v>3.2</v>
      </c>
      <c r="I20" s="3">
        <v>0</v>
      </c>
      <c r="J20" s="3">
        <f t="shared" si="6"/>
        <v>144.89999999999998</v>
      </c>
      <c r="K20" s="3">
        <f t="shared" si="7"/>
        <v>144.89999999999998</v>
      </c>
      <c r="L20" s="3">
        <v>6.3</v>
      </c>
      <c r="M20" s="3">
        <v>0</v>
      </c>
      <c r="N20" s="54">
        <f t="shared" si="8"/>
        <v>151.19999999999999</v>
      </c>
      <c r="O20" s="3">
        <f t="shared" si="9"/>
        <v>151.19999999999999</v>
      </c>
      <c r="P20" s="3">
        <v>-0.5</v>
      </c>
      <c r="Q20" s="3">
        <v>0</v>
      </c>
      <c r="R20" s="54">
        <f t="shared" si="10"/>
        <v>150.69999999999999</v>
      </c>
      <c r="S20" s="28">
        <v>7</v>
      </c>
      <c r="T20" s="19"/>
    </row>
    <row r="21" spans="1:20" ht="12.75" customHeight="1" x14ac:dyDescent="0.2">
      <c r="A21" s="26">
        <v>8</v>
      </c>
      <c r="B21" s="9" t="s">
        <v>20</v>
      </c>
      <c r="C21" s="3">
        <v>220.79999999999993</v>
      </c>
      <c r="D21" s="3">
        <v>0</v>
      </c>
      <c r="E21" s="3">
        <v>0</v>
      </c>
      <c r="F21" s="3">
        <f t="shared" si="4"/>
        <v>220.79999999999993</v>
      </c>
      <c r="G21" s="3">
        <f t="shared" si="5"/>
        <v>220.79999999999993</v>
      </c>
      <c r="H21" s="3">
        <v>0</v>
      </c>
      <c r="I21" s="3">
        <v>0</v>
      </c>
      <c r="J21" s="3">
        <f t="shared" si="6"/>
        <v>220.79999999999993</v>
      </c>
      <c r="K21" s="3">
        <f t="shared" si="7"/>
        <v>220.79999999999993</v>
      </c>
      <c r="L21" s="3">
        <v>0</v>
      </c>
      <c r="M21" s="3">
        <v>0</v>
      </c>
      <c r="N21" s="54">
        <f t="shared" si="8"/>
        <v>220.79999999999993</v>
      </c>
      <c r="O21" s="3">
        <f t="shared" si="9"/>
        <v>220.79999999999993</v>
      </c>
      <c r="P21" s="3">
        <v>0</v>
      </c>
      <c r="Q21" s="3">
        <v>0</v>
      </c>
      <c r="R21" s="54">
        <f t="shared" si="10"/>
        <v>220.79999999999993</v>
      </c>
      <c r="S21" s="28">
        <v>8</v>
      </c>
      <c r="T21" s="19"/>
    </row>
    <row r="22" spans="1:20" ht="12.75" customHeight="1" x14ac:dyDescent="0.2">
      <c r="A22" s="26">
        <v>9</v>
      </c>
      <c r="B22" s="8" t="s">
        <v>21</v>
      </c>
      <c r="C22" s="5">
        <v>0</v>
      </c>
      <c r="D22" s="5">
        <v>0</v>
      </c>
      <c r="E22" s="5">
        <v>0</v>
      </c>
      <c r="F22" s="3">
        <f t="shared" si="4"/>
        <v>0</v>
      </c>
      <c r="G22" s="3">
        <f t="shared" si="5"/>
        <v>0</v>
      </c>
      <c r="H22" s="5">
        <v>0</v>
      </c>
      <c r="I22" s="5">
        <v>0</v>
      </c>
      <c r="J22" s="3">
        <f t="shared" si="6"/>
        <v>0</v>
      </c>
      <c r="K22" s="3">
        <f t="shared" si="7"/>
        <v>0</v>
      </c>
      <c r="L22" s="5">
        <v>0</v>
      </c>
      <c r="M22" s="5">
        <v>0</v>
      </c>
      <c r="N22" s="54">
        <f t="shared" si="8"/>
        <v>0</v>
      </c>
      <c r="O22" s="3">
        <f t="shared" si="9"/>
        <v>0</v>
      </c>
      <c r="P22" s="5">
        <v>0</v>
      </c>
      <c r="Q22" s="5">
        <v>0</v>
      </c>
      <c r="R22" s="54">
        <f t="shared" si="10"/>
        <v>0</v>
      </c>
      <c r="S22" s="28">
        <v>9</v>
      </c>
      <c r="T22" s="19"/>
    </row>
    <row r="23" spans="1:20" ht="12.75" customHeight="1" x14ac:dyDescent="0.25">
      <c r="A23" s="26">
        <v>10</v>
      </c>
      <c r="B23" s="29" t="s">
        <v>22</v>
      </c>
      <c r="C23" s="30">
        <v>0</v>
      </c>
      <c r="D23" s="30">
        <v>0</v>
      </c>
      <c r="E23" s="30">
        <v>0</v>
      </c>
      <c r="F23" s="52">
        <f t="shared" si="4"/>
        <v>0</v>
      </c>
      <c r="G23" s="52">
        <f t="shared" si="5"/>
        <v>0</v>
      </c>
      <c r="H23" s="30">
        <v>0</v>
      </c>
      <c r="I23" s="30">
        <v>0</v>
      </c>
      <c r="J23" s="52">
        <f t="shared" si="6"/>
        <v>0</v>
      </c>
      <c r="K23" s="52">
        <f t="shared" si="7"/>
        <v>0</v>
      </c>
      <c r="L23" s="30">
        <v>0</v>
      </c>
      <c r="M23" s="30">
        <v>0</v>
      </c>
      <c r="N23" s="53">
        <f t="shared" si="8"/>
        <v>0</v>
      </c>
      <c r="O23" s="52">
        <f t="shared" si="9"/>
        <v>0</v>
      </c>
      <c r="P23" s="30">
        <v>0</v>
      </c>
      <c r="Q23" s="30">
        <v>0</v>
      </c>
      <c r="R23" s="53">
        <f t="shared" si="10"/>
        <v>0</v>
      </c>
      <c r="S23" s="28">
        <v>10</v>
      </c>
      <c r="T23" s="19"/>
    </row>
    <row r="24" spans="1:20" ht="12.75" customHeight="1" x14ac:dyDescent="0.25">
      <c r="A24" s="26">
        <v>11</v>
      </c>
      <c r="B24" s="29" t="s">
        <v>23</v>
      </c>
      <c r="C24" s="52">
        <f>SUM(C25+C32)</f>
        <v>12217.899999999998</v>
      </c>
      <c r="D24" s="52">
        <f>SUM(D25+D32)</f>
        <v>386.49999999999994</v>
      </c>
      <c r="E24" s="52">
        <f t="shared" ref="E24:R24" si="11">SUM(E25+E32)</f>
        <v>6.1</v>
      </c>
      <c r="F24" s="52">
        <f t="shared" si="11"/>
        <v>12610.499999999998</v>
      </c>
      <c r="G24" s="52">
        <f t="shared" si="11"/>
        <v>12610.499999999998</v>
      </c>
      <c r="H24" s="52">
        <f t="shared" si="11"/>
        <v>338.5</v>
      </c>
      <c r="I24" s="52">
        <f t="shared" si="11"/>
        <v>25.299999999999997</v>
      </c>
      <c r="J24" s="52">
        <f t="shared" si="11"/>
        <v>12974.3</v>
      </c>
      <c r="K24" s="52">
        <f t="shared" si="11"/>
        <v>12974.3</v>
      </c>
      <c r="L24" s="52">
        <f t="shared" si="11"/>
        <v>291.10000000000002</v>
      </c>
      <c r="M24" s="52">
        <f t="shared" si="11"/>
        <v>28.7</v>
      </c>
      <c r="N24" s="53">
        <f t="shared" si="11"/>
        <v>13294.1</v>
      </c>
      <c r="O24" s="52">
        <f t="shared" si="11"/>
        <v>13294.1</v>
      </c>
      <c r="P24" s="52">
        <f t="shared" si="11"/>
        <v>-446.09999999999991</v>
      </c>
      <c r="Q24" s="52">
        <f t="shared" si="11"/>
        <v>7.6999999999999993</v>
      </c>
      <c r="R24" s="53">
        <f t="shared" si="11"/>
        <v>12855.7</v>
      </c>
      <c r="S24" s="28">
        <v>11</v>
      </c>
      <c r="T24" s="19"/>
    </row>
    <row r="25" spans="1:20" ht="12.75" customHeight="1" x14ac:dyDescent="0.25">
      <c r="A25" s="26">
        <v>12</v>
      </c>
      <c r="B25" s="29" t="s">
        <v>24</v>
      </c>
      <c r="C25" s="52">
        <f>SUM(C26+C27+C28+C29)</f>
        <v>884.40000000000032</v>
      </c>
      <c r="D25" s="52">
        <f t="shared" ref="D25:R25" si="12">SUM(D26+D27+D28+D29)</f>
        <v>-11.6</v>
      </c>
      <c r="E25" s="52">
        <f t="shared" si="12"/>
        <v>0.2</v>
      </c>
      <c r="F25" s="52">
        <f t="shared" si="12"/>
        <v>873.00000000000045</v>
      </c>
      <c r="G25" s="52">
        <f t="shared" si="12"/>
        <v>873.00000000000045</v>
      </c>
      <c r="H25" s="52">
        <f t="shared" si="12"/>
        <v>24.1</v>
      </c>
      <c r="I25" s="52">
        <f t="shared" si="12"/>
        <v>0</v>
      </c>
      <c r="J25" s="52">
        <f t="shared" si="12"/>
        <v>897.10000000000036</v>
      </c>
      <c r="K25" s="52">
        <f t="shared" si="12"/>
        <v>897.10000000000036</v>
      </c>
      <c r="L25" s="52">
        <f t="shared" si="12"/>
        <v>0.70000000000000018</v>
      </c>
      <c r="M25" s="52">
        <f t="shared" si="12"/>
        <v>0</v>
      </c>
      <c r="N25" s="53">
        <f t="shared" si="12"/>
        <v>897.80000000000041</v>
      </c>
      <c r="O25" s="52">
        <f t="shared" si="12"/>
        <v>897.80000000000041</v>
      </c>
      <c r="P25" s="52">
        <f t="shared" si="12"/>
        <v>2.5</v>
      </c>
      <c r="Q25" s="52">
        <f t="shared" si="12"/>
        <v>0.1</v>
      </c>
      <c r="R25" s="53">
        <f t="shared" si="12"/>
        <v>900.40000000000043</v>
      </c>
      <c r="S25" s="28">
        <v>12</v>
      </c>
      <c r="T25" s="19"/>
    </row>
    <row r="26" spans="1:20" ht="12.75" customHeight="1" x14ac:dyDescent="0.2">
      <c r="A26" s="26">
        <v>13</v>
      </c>
      <c r="B26" s="9" t="s">
        <v>25</v>
      </c>
      <c r="C26" s="5">
        <v>0</v>
      </c>
      <c r="D26" s="5">
        <v>0</v>
      </c>
      <c r="E26" s="5">
        <v>0</v>
      </c>
      <c r="F26" s="3">
        <f t="shared" ref="F26:F28" si="13">SUM(C26+D26+E26)</f>
        <v>0</v>
      </c>
      <c r="G26" s="3">
        <f t="shared" ref="G26:G28" si="14">SUM(F26)</f>
        <v>0</v>
      </c>
      <c r="H26" s="5">
        <v>0</v>
      </c>
      <c r="I26" s="5">
        <v>0</v>
      </c>
      <c r="J26" s="3">
        <f t="shared" ref="J26:J28" si="15">SUM(G26+H26+I26)</f>
        <v>0</v>
      </c>
      <c r="K26" s="3">
        <f t="shared" ref="K26:K28" si="16">SUM(J26)</f>
        <v>0</v>
      </c>
      <c r="L26" s="5">
        <v>0</v>
      </c>
      <c r="M26" s="5">
        <v>0</v>
      </c>
      <c r="N26" s="54">
        <f t="shared" ref="N26:N28" si="17">SUM(K26+L26+M26)</f>
        <v>0</v>
      </c>
      <c r="O26" s="3">
        <f t="shared" ref="O26:O28" si="18">SUM(N26)</f>
        <v>0</v>
      </c>
      <c r="P26" s="5">
        <v>0</v>
      </c>
      <c r="Q26" s="5">
        <v>0</v>
      </c>
      <c r="R26" s="54">
        <f t="shared" ref="R26:R28" si="19">SUM(O26+P26+Q26)</f>
        <v>0</v>
      </c>
      <c r="S26" s="28">
        <v>13</v>
      </c>
      <c r="T26" s="19"/>
    </row>
    <row r="27" spans="1:20" ht="12.75" customHeight="1" x14ac:dyDescent="0.2">
      <c r="A27" s="26">
        <v>14</v>
      </c>
      <c r="B27" s="8" t="s">
        <v>26</v>
      </c>
      <c r="C27" s="3">
        <v>53.3</v>
      </c>
      <c r="D27" s="3">
        <v>0.3</v>
      </c>
      <c r="E27" s="3">
        <v>0</v>
      </c>
      <c r="F27" s="3">
        <f t="shared" si="13"/>
        <v>53.599999999999994</v>
      </c>
      <c r="G27" s="3">
        <f t="shared" si="14"/>
        <v>53.599999999999994</v>
      </c>
      <c r="H27" s="3">
        <v>11.8</v>
      </c>
      <c r="I27" s="3">
        <v>0</v>
      </c>
      <c r="J27" s="3">
        <f t="shared" si="15"/>
        <v>65.399999999999991</v>
      </c>
      <c r="K27" s="3">
        <f t="shared" si="16"/>
        <v>65.399999999999991</v>
      </c>
      <c r="L27" s="3">
        <v>-1</v>
      </c>
      <c r="M27" s="3">
        <v>0</v>
      </c>
      <c r="N27" s="54">
        <f t="shared" si="17"/>
        <v>64.399999999999991</v>
      </c>
      <c r="O27" s="3">
        <f t="shared" si="18"/>
        <v>64.399999999999991</v>
      </c>
      <c r="P27" s="3">
        <v>2.5</v>
      </c>
      <c r="Q27" s="3">
        <v>0</v>
      </c>
      <c r="R27" s="54">
        <f t="shared" si="19"/>
        <v>66.899999999999991</v>
      </c>
      <c r="S27" s="28">
        <v>14</v>
      </c>
      <c r="T27" s="19"/>
    </row>
    <row r="28" spans="1:20" ht="12.75" customHeight="1" x14ac:dyDescent="0.2">
      <c r="A28" s="26">
        <v>15</v>
      </c>
      <c r="B28" s="9" t="s">
        <v>27</v>
      </c>
      <c r="C28" s="5">
        <v>0</v>
      </c>
      <c r="D28" s="5">
        <v>0</v>
      </c>
      <c r="E28" s="5">
        <v>0</v>
      </c>
      <c r="F28" s="3">
        <f t="shared" si="13"/>
        <v>0</v>
      </c>
      <c r="G28" s="3">
        <f t="shared" si="14"/>
        <v>0</v>
      </c>
      <c r="H28" s="5">
        <v>0</v>
      </c>
      <c r="I28" s="5">
        <v>0</v>
      </c>
      <c r="J28" s="3">
        <f t="shared" si="15"/>
        <v>0</v>
      </c>
      <c r="K28" s="3">
        <f t="shared" si="16"/>
        <v>0</v>
      </c>
      <c r="L28" s="5">
        <v>0</v>
      </c>
      <c r="M28" s="5">
        <v>0</v>
      </c>
      <c r="N28" s="54">
        <f t="shared" si="17"/>
        <v>0</v>
      </c>
      <c r="O28" s="3">
        <f t="shared" si="18"/>
        <v>0</v>
      </c>
      <c r="P28" s="5">
        <v>0</v>
      </c>
      <c r="Q28" s="5">
        <v>0</v>
      </c>
      <c r="R28" s="54">
        <f t="shared" si="19"/>
        <v>0</v>
      </c>
      <c r="S28" s="28">
        <v>15</v>
      </c>
      <c r="T28" s="19"/>
    </row>
    <row r="29" spans="1:20" ht="12.75" customHeight="1" x14ac:dyDescent="0.2">
      <c r="A29" s="26">
        <v>16</v>
      </c>
      <c r="B29" s="9" t="s">
        <v>28</v>
      </c>
      <c r="C29" s="3">
        <f>SUM(C30+C31)</f>
        <v>831.10000000000036</v>
      </c>
      <c r="D29" s="3">
        <f t="shared" ref="D29:R29" si="20">SUM(D30+D31)</f>
        <v>-11.9</v>
      </c>
      <c r="E29" s="3">
        <f t="shared" si="20"/>
        <v>0.2</v>
      </c>
      <c r="F29" s="3">
        <f t="shared" si="20"/>
        <v>819.40000000000043</v>
      </c>
      <c r="G29" s="3">
        <f t="shared" si="20"/>
        <v>819.40000000000043</v>
      </c>
      <c r="H29" s="3">
        <f t="shared" si="20"/>
        <v>12.3</v>
      </c>
      <c r="I29" s="3">
        <f t="shared" si="20"/>
        <v>0</v>
      </c>
      <c r="J29" s="3">
        <f t="shared" si="20"/>
        <v>831.70000000000039</v>
      </c>
      <c r="K29" s="3">
        <f t="shared" si="20"/>
        <v>831.70000000000039</v>
      </c>
      <c r="L29" s="3">
        <f t="shared" si="20"/>
        <v>1.7000000000000002</v>
      </c>
      <c r="M29" s="3">
        <f t="shared" si="20"/>
        <v>0</v>
      </c>
      <c r="N29" s="54">
        <f t="shared" si="20"/>
        <v>833.40000000000043</v>
      </c>
      <c r="O29" s="3">
        <f t="shared" si="20"/>
        <v>833.40000000000043</v>
      </c>
      <c r="P29" s="3">
        <f t="shared" si="20"/>
        <v>-5.5511151231257827E-17</v>
      </c>
      <c r="Q29" s="3">
        <f t="shared" si="20"/>
        <v>0.1</v>
      </c>
      <c r="R29" s="54">
        <f t="shared" si="20"/>
        <v>833.50000000000045</v>
      </c>
      <c r="S29" s="28">
        <v>16</v>
      </c>
      <c r="T29" s="19"/>
    </row>
    <row r="30" spans="1:20" ht="12.75" customHeight="1" x14ac:dyDescent="0.2">
      <c r="A30" s="26">
        <v>17</v>
      </c>
      <c r="B30" s="8" t="s">
        <v>19</v>
      </c>
      <c r="C30" s="3">
        <v>8.5</v>
      </c>
      <c r="D30" s="3">
        <v>0</v>
      </c>
      <c r="E30" s="3">
        <v>0.2</v>
      </c>
      <c r="F30" s="3">
        <f t="shared" ref="F30:F31" si="21">SUM(C30+D30+E30)</f>
        <v>8.6999999999999993</v>
      </c>
      <c r="G30" s="3">
        <f t="shared" ref="G30:G31" si="22">SUM(F30)</f>
        <v>8.6999999999999993</v>
      </c>
      <c r="H30" s="3">
        <v>0.3</v>
      </c>
      <c r="I30" s="3">
        <v>0</v>
      </c>
      <c r="J30" s="3">
        <f t="shared" ref="J30:J31" si="23">SUM(G30+H30+I30)</f>
        <v>9</v>
      </c>
      <c r="K30" s="3">
        <f t="shared" ref="K30:K31" si="24">SUM(J30)</f>
        <v>9</v>
      </c>
      <c r="L30" s="3">
        <v>0.5</v>
      </c>
      <c r="M30" s="3">
        <v>0</v>
      </c>
      <c r="N30" s="54">
        <f t="shared" ref="N30:N31" si="25">SUM(K30+L30+M30)</f>
        <v>9.5</v>
      </c>
      <c r="O30" s="3">
        <f t="shared" ref="O30:O31" si="26">SUM(N30)</f>
        <v>9.5</v>
      </c>
      <c r="P30" s="3">
        <v>0.3</v>
      </c>
      <c r="Q30" s="3">
        <v>0.1</v>
      </c>
      <c r="R30" s="54">
        <f t="shared" ref="R30:R31" si="27">SUM(O30+P30+Q30)</f>
        <v>9.9</v>
      </c>
      <c r="S30" s="28">
        <v>17</v>
      </c>
      <c r="T30" s="19"/>
    </row>
    <row r="31" spans="1:20" ht="12.75" customHeight="1" x14ac:dyDescent="0.2">
      <c r="A31" s="26">
        <v>18</v>
      </c>
      <c r="B31" s="9" t="s">
        <v>20</v>
      </c>
      <c r="C31" s="3">
        <v>822.60000000000036</v>
      </c>
      <c r="D31" s="3">
        <v>-11.9</v>
      </c>
      <c r="E31" s="3">
        <v>0</v>
      </c>
      <c r="F31" s="3">
        <f t="shared" si="21"/>
        <v>810.70000000000039</v>
      </c>
      <c r="G31" s="3">
        <f t="shared" si="22"/>
        <v>810.70000000000039</v>
      </c>
      <c r="H31" s="3">
        <v>12</v>
      </c>
      <c r="I31" s="3">
        <v>0</v>
      </c>
      <c r="J31" s="3">
        <f t="shared" si="23"/>
        <v>822.70000000000039</v>
      </c>
      <c r="K31" s="3">
        <f t="shared" si="24"/>
        <v>822.70000000000039</v>
      </c>
      <c r="L31" s="3">
        <v>1.2000000000000002</v>
      </c>
      <c r="M31" s="3">
        <v>0</v>
      </c>
      <c r="N31" s="54">
        <f t="shared" si="25"/>
        <v>823.90000000000043</v>
      </c>
      <c r="O31" s="3">
        <f t="shared" si="26"/>
        <v>823.90000000000043</v>
      </c>
      <c r="P31" s="3">
        <v>-0.30000000000000004</v>
      </c>
      <c r="Q31" s="3">
        <v>0</v>
      </c>
      <c r="R31" s="54">
        <f t="shared" si="27"/>
        <v>823.60000000000048</v>
      </c>
      <c r="S31" s="28">
        <v>18</v>
      </c>
      <c r="T31" s="19"/>
    </row>
    <row r="32" spans="1:20" ht="12.75" customHeight="1" x14ac:dyDescent="0.25">
      <c r="A32" s="26">
        <v>19</v>
      </c>
      <c r="B32" s="31" t="s">
        <v>29</v>
      </c>
      <c r="C32" s="52">
        <f>SUM(C33+C42+C47)</f>
        <v>11333.499999999998</v>
      </c>
      <c r="D32" s="52">
        <f t="shared" ref="D32:R32" si="28">SUM(D33+D42+D47)</f>
        <v>398.09999999999997</v>
      </c>
      <c r="E32" s="52">
        <f t="shared" si="28"/>
        <v>5.8999999999999995</v>
      </c>
      <c r="F32" s="52">
        <f t="shared" si="28"/>
        <v>11737.499999999998</v>
      </c>
      <c r="G32" s="52">
        <f t="shared" si="28"/>
        <v>11737.499999999998</v>
      </c>
      <c r="H32" s="52">
        <f t="shared" si="28"/>
        <v>314.39999999999998</v>
      </c>
      <c r="I32" s="52">
        <f t="shared" si="28"/>
        <v>25.299999999999997</v>
      </c>
      <c r="J32" s="52">
        <f t="shared" si="28"/>
        <v>12077.199999999999</v>
      </c>
      <c r="K32" s="52">
        <f t="shared" si="28"/>
        <v>12077.199999999999</v>
      </c>
      <c r="L32" s="52">
        <f t="shared" si="28"/>
        <v>290.40000000000003</v>
      </c>
      <c r="M32" s="52">
        <f t="shared" si="28"/>
        <v>28.7</v>
      </c>
      <c r="N32" s="53">
        <f t="shared" si="28"/>
        <v>12396.3</v>
      </c>
      <c r="O32" s="52">
        <f t="shared" si="28"/>
        <v>12396.3</v>
      </c>
      <c r="P32" s="52">
        <f t="shared" si="28"/>
        <v>-448.59999999999991</v>
      </c>
      <c r="Q32" s="52">
        <f t="shared" si="28"/>
        <v>7.6</v>
      </c>
      <c r="R32" s="53">
        <f t="shared" si="28"/>
        <v>11955.300000000001</v>
      </c>
      <c r="S32" s="28">
        <v>19</v>
      </c>
      <c r="T32" s="19"/>
    </row>
    <row r="33" spans="1:20" ht="12.75" customHeight="1" x14ac:dyDescent="0.2">
      <c r="A33" s="26">
        <v>20</v>
      </c>
      <c r="B33" s="8" t="s">
        <v>30</v>
      </c>
      <c r="C33" s="3">
        <f>SUM(C34+C35+C36+C39)</f>
        <v>10848.8</v>
      </c>
      <c r="D33" s="3">
        <f t="shared" ref="D33:R33" si="29">SUM(D34+D35+D36+D39)</f>
        <v>351.29999999999995</v>
      </c>
      <c r="E33" s="3">
        <f t="shared" si="29"/>
        <v>5.9999999999999991</v>
      </c>
      <c r="F33" s="3">
        <f t="shared" si="29"/>
        <v>11206.099999999999</v>
      </c>
      <c r="G33" s="3">
        <f t="shared" si="29"/>
        <v>11206.099999999999</v>
      </c>
      <c r="H33" s="3">
        <f t="shared" si="29"/>
        <v>424.9</v>
      </c>
      <c r="I33" s="3">
        <f t="shared" si="29"/>
        <v>25.299999999999997</v>
      </c>
      <c r="J33" s="3">
        <f t="shared" si="29"/>
        <v>11656.3</v>
      </c>
      <c r="K33" s="3">
        <f t="shared" si="29"/>
        <v>11656.3</v>
      </c>
      <c r="L33" s="3">
        <f t="shared" si="29"/>
        <v>231.3</v>
      </c>
      <c r="M33" s="3">
        <f t="shared" si="29"/>
        <v>28.5</v>
      </c>
      <c r="N33" s="54">
        <f t="shared" si="29"/>
        <v>11916.099999999999</v>
      </c>
      <c r="O33" s="3">
        <f t="shared" si="29"/>
        <v>11916.099999999999</v>
      </c>
      <c r="P33" s="3">
        <f t="shared" si="29"/>
        <v>-334.69999999999993</v>
      </c>
      <c r="Q33" s="3">
        <f t="shared" si="29"/>
        <v>7.6</v>
      </c>
      <c r="R33" s="54">
        <f t="shared" si="29"/>
        <v>11589</v>
      </c>
      <c r="S33" s="28">
        <v>20</v>
      </c>
      <c r="T33" s="19"/>
    </row>
    <row r="34" spans="1:20" ht="12.75" customHeight="1" x14ac:dyDescent="0.2">
      <c r="A34" s="26">
        <v>21</v>
      </c>
      <c r="B34" s="9" t="s">
        <v>31</v>
      </c>
      <c r="C34" s="5">
        <v>0</v>
      </c>
      <c r="D34" s="5">
        <v>0</v>
      </c>
      <c r="E34" s="5">
        <v>0</v>
      </c>
      <c r="F34" s="3">
        <f t="shared" ref="F34:F35" si="30">SUM(C34+D34+E34)</f>
        <v>0</v>
      </c>
      <c r="G34" s="3">
        <f t="shared" ref="G34:G35" si="31">SUM(F34)</f>
        <v>0</v>
      </c>
      <c r="H34" s="5">
        <v>0</v>
      </c>
      <c r="I34" s="5">
        <v>0</v>
      </c>
      <c r="J34" s="3">
        <f t="shared" ref="J34:J35" si="32">SUM(G34+H34+I34)</f>
        <v>0</v>
      </c>
      <c r="K34" s="3">
        <f t="shared" ref="K34:K35" si="33">SUM(J34)</f>
        <v>0</v>
      </c>
      <c r="L34" s="5">
        <v>0</v>
      </c>
      <c r="M34" s="5">
        <v>0</v>
      </c>
      <c r="N34" s="54">
        <f t="shared" ref="N34:N35" si="34">SUM(K34+L34+M34)</f>
        <v>0</v>
      </c>
      <c r="O34" s="3">
        <f t="shared" ref="O34:O35" si="35">SUM(N34)</f>
        <v>0</v>
      </c>
      <c r="P34" s="5">
        <v>0</v>
      </c>
      <c r="Q34" s="5">
        <v>0</v>
      </c>
      <c r="R34" s="54">
        <f t="shared" ref="R34:R35" si="36">SUM(O34+P34+Q34)</f>
        <v>0</v>
      </c>
      <c r="S34" s="28">
        <v>21</v>
      </c>
      <c r="T34" s="19"/>
    </row>
    <row r="35" spans="1:20" ht="12.75" customHeight="1" x14ac:dyDescent="0.2">
      <c r="A35" s="26">
        <v>22</v>
      </c>
      <c r="B35" s="9" t="s">
        <v>32</v>
      </c>
      <c r="C35" s="3">
        <v>1012.5999999999997</v>
      </c>
      <c r="D35" s="3">
        <v>-5.5</v>
      </c>
      <c r="E35" s="3">
        <v>10.6</v>
      </c>
      <c r="F35" s="3">
        <f t="shared" si="30"/>
        <v>1017.6999999999997</v>
      </c>
      <c r="G35" s="3">
        <f t="shared" si="31"/>
        <v>1017.6999999999997</v>
      </c>
      <c r="H35" s="3">
        <v>199</v>
      </c>
      <c r="I35" s="3">
        <v>25.4</v>
      </c>
      <c r="J35" s="3">
        <f t="shared" si="32"/>
        <v>1242.0999999999999</v>
      </c>
      <c r="K35" s="3">
        <f t="shared" si="33"/>
        <v>1242.0999999999999</v>
      </c>
      <c r="L35" s="3">
        <v>-46.6</v>
      </c>
      <c r="M35" s="3">
        <v>28.3</v>
      </c>
      <c r="N35" s="54">
        <f t="shared" si="34"/>
        <v>1223.8</v>
      </c>
      <c r="O35" s="3">
        <f t="shared" si="35"/>
        <v>1223.8</v>
      </c>
      <c r="P35" s="3">
        <v>39.200000000000003</v>
      </c>
      <c r="Q35" s="3">
        <v>7.8</v>
      </c>
      <c r="R35" s="54">
        <f t="shared" si="36"/>
        <v>1270.8</v>
      </c>
      <c r="S35" s="28">
        <v>22</v>
      </c>
      <c r="T35" s="19"/>
    </row>
    <row r="36" spans="1:20" ht="12.75" customHeight="1" x14ac:dyDescent="0.2">
      <c r="A36" s="26">
        <v>23</v>
      </c>
      <c r="B36" s="8" t="s">
        <v>33</v>
      </c>
      <c r="C36" s="3">
        <f>SUM(C37+C38)</f>
        <v>6927.4999999999991</v>
      </c>
      <c r="D36" s="3">
        <f t="shared" ref="D36:R36" si="37">SUM(D37+D38)</f>
        <v>164.29999999999998</v>
      </c>
      <c r="E36" s="3">
        <f t="shared" si="37"/>
        <v>0</v>
      </c>
      <c r="F36" s="3">
        <f t="shared" si="37"/>
        <v>7091.7999999999993</v>
      </c>
      <c r="G36" s="3">
        <f t="shared" si="37"/>
        <v>7091.7999999999993</v>
      </c>
      <c r="H36" s="3">
        <f t="shared" si="37"/>
        <v>218.4</v>
      </c>
      <c r="I36" s="3">
        <f t="shared" si="37"/>
        <v>0</v>
      </c>
      <c r="J36" s="3">
        <f t="shared" si="37"/>
        <v>7310.2</v>
      </c>
      <c r="K36" s="3">
        <f t="shared" si="37"/>
        <v>7310.2</v>
      </c>
      <c r="L36" s="3">
        <f t="shared" si="37"/>
        <v>232.6</v>
      </c>
      <c r="M36" s="3">
        <f t="shared" si="37"/>
        <v>0.2</v>
      </c>
      <c r="N36" s="54">
        <f t="shared" si="37"/>
        <v>7543</v>
      </c>
      <c r="O36" s="3">
        <f t="shared" si="37"/>
        <v>7543</v>
      </c>
      <c r="P36" s="3">
        <f t="shared" si="37"/>
        <v>54.599999999999994</v>
      </c>
      <c r="Q36" s="3">
        <f t="shared" si="37"/>
        <v>-0.2</v>
      </c>
      <c r="R36" s="54">
        <f t="shared" si="37"/>
        <v>7597.4000000000005</v>
      </c>
      <c r="S36" s="28">
        <v>23</v>
      </c>
      <c r="T36" s="19"/>
    </row>
    <row r="37" spans="1:20" ht="12.75" customHeight="1" x14ac:dyDescent="0.2">
      <c r="A37" s="26">
        <v>24</v>
      </c>
      <c r="B37" s="9" t="s">
        <v>34</v>
      </c>
      <c r="C37" s="3">
        <v>5224.1999999999989</v>
      </c>
      <c r="D37" s="3">
        <v>156.6</v>
      </c>
      <c r="E37" s="3">
        <v>0</v>
      </c>
      <c r="F37" s="3">
        <f t="shared" ref="F37:F38" si="38">SUM(C37+D37+E37)</f>
        <v>5380.7999999999993</v>
      </c>
      <c r="G37" s="3">
        <f t="shared" ref="G37:G38" si="39">SUM(F37)</f>
        <v>5380.7999999999993</v>
      </c>
      <c r="H37" s="3">
        <v>191.1</v>
      </c>
      <c r="I37" s="3">
        <v>0</v>
      </c>
      <c r="J37" s="3">
        <f t="shared" ref="J37:J38" si="40">SUM(G37+H37+I37)</f>
        <v>5571.9</v>
      </c>
      <c r="K37" s="3">
        <f t="shared" ref="K37:K38" si="41">SUM(J37)</f>
        <v>5571.9</v>
      </c>
      <c r="L37" s="3">
        <v>217.2</v>
      </c>
      <c r="M37" s="3">
        <v>0.1</v>
      </c>
      <c r="N37" s="54">
        <f t="shared" ref="N37:N38" si="42">SUM(K37+L37+M37)</f>
        <v>5789.2</v>
      </c>
      <c r="O37" s="3">
        <f t="shared" ref="O37:O38" si="43">SUM(N37)</f>
        <v>5789.2</v>
      </c>
      <c r="P37" s="3">
        <v>72.099999999999994</v>
      </c>
      <c r="Q37" s="3">
        <v>-0.1</v>
      </c>
      <c r="R37" s="54">
        <f t="shared" ref="R37:R38" si="44">SUM(O37+P37+Q37)</f>
        <v>5861.2</v>
      </c>
      <c r="S37" s="28">
        <v>24</v>
      </c>
      <c r="T37" s="19"/>
    </row>
    <row r="38" spans="1:20" ht="12.75" customHeight="1" x14ac:dyDescent="0.2">
      <c r="A38" s="26">
        <v>25</v>
      </c>
      <c r="B38" s="9" t="s">
        <v>35</v>
      </c>
      <c r="C38" s="3">
        <v>1703.3000000000004</v>
      </c>
      <c r="D38" s="3">
        <v>7.7</v>
      </c>
      <c r="E38" s="3">
        <v>0</v>
      </c>
      <c r="F38" s="3">
        <f t="shared" si="38"/>
        <v>1711.0000000000005</v>
      </c>
      <c r="G38" s="3">
        <f t="shared" si="39"/>
        <v>1711.0000000000005</v>
      </c>
      <c r="H38" s="3">
        <v>27.3</v>
      </c>
      <c r="I38" s="3">
        <v>0</v>
      </c>
      <c r="J38" s="3">
        <f t="shared" si="40"/>
        <v>1738.3000000000004</v>
      </c>
      <c r="K38" s="3">
        <f t="shared" si="41"/>
        <v>1738.3000000000004</v>
      </c>
      <c r="L38" s="3">
        <v>15.4</v>
      </c>
      <c r="M38" s="3">
        <v>0.1</v>
      </c>
      <c r="N38" s="54">
        <f t="shared" si="42"/>
        <v>1753.8000000000004</v>
      </c>
      <c r="O38" s="3">
        <f t="shared" si="43"/>
        <v>1753.8000000000004</v>
      </c>
      <c r="P38" s="3">
        <v>-17.5</v>
      </c>
      <c r="Q38" s="3">
        <v>-0.1</v>
      </c>
      <c r="R38" s="54">
        <f t="shared" si="44"/>
        <v>1736.2000000000005</v>
      </c>
      <c r="S38" s="28">
        <v>25</v>
      </c>
      <c r="T38" s="19"/>
    </row>
    <row r="39" spans="1:20" ht="12.75" customHeight="1" x14ac:dyDescent="0.2">
      <c r="A39" s="26">
        <v>26</v>
      </c>
      <c r="B39" s="8" t="s">
        <v>36</v>
      </c>
      <c r="C39" s="3">
        <f>SUM(C40+C41)</f>
        <v>2908.7</v>
      </c>
      <c r="D39" s="3">
        <f t="shared" ref="D39:R39" si="45">SUM(D40+D41)</f>
        <v>192.5</v>
      </c>
      <c r="E39" s="3">
        <f t="shared" si="45"/>
        <v>-4.6000000000000005</v>
      </c>
      <c r="F39" s="3">
        <f t="shared" si="45"/>
        <v>3096.6</v>
      </c>
      <c r="G39" s="3">
        <f t="shared" si="45"/>
        <v>3096.6</v>
      </c>
      <c r="H39" s="3">
        <f t="shared" si="45"/>
        <v>7.5</v>
      </c>
      <c r="I39" s="3">
        <f t="shared" si="45"/>
        <v>-0.1</v>
      </c>
      <c r="J39" s="3">
        <f t="shared" si="45"/>
        <v>3104</v>
      </c>
      <c r="K39" s="3">
        <f t="shared" si="45"/>
        <v>3104</v>
      </c>
      <c r="L39" s="3">
        <f t="shared" si="45"/>
        <v>45.300000000000004</v>
      </c>
      <c r="M39" s="3">
        <f t="shared" si="45"/>
        <v>0</v>
      </c>
      <c r="N39" s="54">
        <f t="shared" si="45"/>
        <v>3149.3</v>
      </c>
      <c r="O39" s="3">
        <f t="shared" si="45"/>
        <v>3149.3</v>
      </c>
      <c r="P39" s="3">
        <f t="shared" si="45"/>
        <v>-428.49999999999994</v>
      </c>
      <c r="Q39" s="3">
        <f t="shared" si="45"/>
        <v>0</v>
      </c>
      <c r="R39" s="54">
        <f t="shared" si="45"/>
        <v>2720.7999999999997</v>
      </c>
      <c r="S39" s="28">
        <v>26</v>
      </c>
      <c r="T39" s="19"/>
    </row>
    <row r="40" spans="1:20" ht="12.75" customHeight="1" x14ac:dyDescent="0.2">
      <c r="A40" s="26">
        <v>27</v>
      </c>
      <c r="B40" s="9" t="s">
        <v>37</v>
      </c>
      <c r="C40" s="3">
        <v>60.000000000000007</v>
      </c>
      <c r="D40" s="3">
        <v>1.5</v>
      </c>
      <c r="E40" s="3">
        <v>0.1</v>
      </c>
      <c r="F40" s="3">
        <f t="shared" ref="F40:F41" si="46">SUM(C40+D40+E40)</f>
        <v>61.600000000000009</v>
      </c>
      <c r="G40" s="3">
        <f t="shared" ref="G40:G41" si="47">SUM(F40)</f>
        <v>61.600000000000009</v>
      </c>
      <c r="H40" s="3">
        <v>1.6</v>
      </c>
      <c r="I40" s="3">
        <v>-0.1</v>
      </c>
      <c r="J40" s="3">
        <f t="shared" ref="J40:J41" si="48">SUM(G40+H40+I40)</f>
        <v>63.100000000000009</v>
      </c>
      <c r="K40" s="3">
        <f t="shared" ref="K40:K41" si="49">SUM(J40)</f>
        <v>63.100000000000009</v>
      </c>
      <c r="L40" s="3">
        <v>1.2</v>
      </c>
      <c r="M40" s="3">
        <v>0</v>
      </c>
      <c r="N40" s="54">
        <f t="shared" ref="N40:N41" si="50">SUM(K40+L40+M40)</f>
        <v>64.300000000000011</v>
      </c>
      <c r="O40" s="3">
        <f t="shared" ref="O40:O41" si="51">SUM(N40)</f>
        <v>64.300000000000011</v>
      </c>
      <c r="P40" s="3">
        <v>1.3</v>
      </c>
      <c r="Q40" s="3">
        <v>0</v>
      </c>
      <c r="R40" s="54">
        <f t="shared" ref="R40:R41" si="52">SUM(O40+P40+Q40)</f>
        <v>65.600000000000009</v>
      </c>
      <c r="S40" s="28">
        <v>27</v>
      </c>
      <c r="T40" s="19"/>
    </row>
    <row r="41" spans="1:20" ht="12.75" customHeight="1" x14ac:dyDescent="0.2">
      <c r="A41" s="26">
        <v>28</v>
      </c>
      <c r="B41" s="9" t="s">
        <v>38</v>
      </c>
      <c r="C41" s="3">
        <v>2848.7</v>
      </c>
      <c r="D41" s="3">
        <v>191</v>
      </c>
      <c r="E41" s="3">
        <v>-4.7</v>
      </c>
      <c r="F41" s="3">
        <f t="shared" si="46"/>
        <v>3035</v>
      </c>
      <c r="G41" s="3">
        <f t="shared" si="47"/>
        <v>3035</v>
      </c>
      <c r="H41" s="3">
        <v>5.9</v>
      </c>
      <c r="I41" s="3">
        <v>0</v>
      </c>
      <c r="J41" s="3">
        <f t="shared" si="48"/>
        <v>3040.9</v>
      </c>
      <c r="K41" s="3">
        <f t="shared" si="49"/>
        <v>3040.9</v>
      </c>
      <c r="L41" s="3">
        <v>44.1</v>
      </c>
      <c r="M41" s="3">
        <v>0</v>
      </c>
      <c r="N41" s="54">
        <f t="shared" si="50"/>
        <v>3085</v>
      </c>
      <c r="O41" s="3">
        <f t="shared" si="51"/>
        <v>3085</v>
      </c>
      <c r="P41" s="3">
        <v>-429.79999999999995</v>
      </c>
      <c r="Q41" s="3">
        <v>0</v>
      </c>
      <c r="R41" s="54">
        <f t="shared" si="52"/>
        <v>2655.2</v>
      </c>
      <c r="S41" s="28">
        <v>28</v>
      </c>
      <c r="T41" s="19"/>
    </row>
    <row r="42" spans="1:20" ht="12.75" customHeight="1" x14ac:dyDescent="0.2">
      <c r="A42" s="26">
        <v>29</v>
      </c>
      <c r="B42" s="8" t="s">
        <v>39</v>
      </c>
      <c r="C42" s="3">
        <f>SUM(C43+C46)</f>
        <v>450.39999999999992</v>
      </c>
      <c r="D42" s="3">
        <f t="shared" ref="D42:R42" si="53">SUM(D43+D46)</f>
        <v>67.5</v>
      </c>
      <c r="E42" s="3">
        <f t="shared" si="53"/>
        <v>-0.1</v>
      </c>
      <c r="F42" s="3">
        <f t="shared" si="53"/>
        <v>517.79999999999995</v>
      </c>
      <c r="G42" s="3">
        <f t="shared" si="53"/>
        <v>517.79999999999995</v>
      </c>
      <c r="H42" s="3">
        <f t="shared" si="53"/>
        <v>-115.5</v>
      </c>
      <c r="I42" s="3">
        <f t="shared" si="53"/>
        <v>0</v>
      </c>
      <c r="J42" s="3">
        <f t="shared" si="53"/>
        <v>402.29999999999995</v>
      </c>
      <c r="K42" s="3">
        <f t="shared" si="53"/>
        <v>402.29999999999995</v>
      </c>
      <c r="L42" s="3">
        <f t="shared" si="53"/>
        <v>51</v>
      </c>
      <c r="M42" s="3">
        <f t="shared" si="53"/>
        <v>0.2</v>
      </c>
      <c r="N42" s="54">
        <f t="shared" si="53"/>
        <v>453.49999999999989</v>
      </c>
      <c r="O42" s="3">
        <f t="shared" si="53"/>
        <v>453.49999999999989</v>
      </c>
      <c r="P42" s="3">
        <f t="shared" si="53"/>
        <v>-107.4</v>
      </c>
      <c r="Q42" s="3">
        <f t="shared" si="53"/>
        <v>0</v>
      </c>
      <c r="R42" s="54">
        <f t="shared" si="53"/>
        <v>346.09999999999991</v>
      </c>
      <c r="S42" s="28">
        <v>29</v>
      </c>
      <c r="T42" s="19"/>
    </row>
    <row r="43" spans="1:20" ht="12.75" customHeight="1" x14ac:dyDescent="0.2">
      <c r="A43" s="26">
        <v>30</v>
      </c>
      <c r="B43" s="8" t="s">
        <v>33</v>
      </c>
      <c r="C43" s="3">
        <f>SUM(C44+C45)</f>
        <v>235.20000000000005</v>
      </c>
      <c r="D43" s="3">
        <f t="shared" ref="D43:R43" si="54">SUM(D44+D45)</f>
        <v>97.8</v>
      </c>
      <c r="E43" s="3">
        <f t="shared" si="54"/>
        <v>-0.1</v>
      </c>
      <c r="F43" s="3">
        <f t="shared" si="54"/>
        <v>332.90000000000003</v>
      </c>
      <c r="G43" s="3">
        <f t="shared" si="54"/>
        <v>332.90000000000003</v>
      </c>
      <c r="H43" s="3">
        <f t="shared" si="54"/>
        <v>-73.900000000000006</v>
      </c>
      <c r="I43" s="3">
        <f t="shared" si="54"/>
        <v>0</v>
      </c>
      <c r="J43" s="3">
        <f t="shared" si="54"/>
        <v>259.00000000000006</v>
      </c>
      <c r="K43" s="3">
        <f t="shared" si="54"/>
        <v>259.00000000000006</v>
      </c>
      <c r="L43" s="3">
        <f t="shared" si="54"/>
        <v>23.5</v>
      </c>
      <c r="M43" s="3">
        <f t="shared" si="54"/>
        <v>0.2</v>
      </c>
      <c r="N43" s="54">
        <f t="shared" si="54"/>
        <v>282.70000000000005</v>
      </c>
      <c r="O43" s="3">
        <f t="shared" si="54"/>
        <v>282.70000000000005</v>
      </c>
      <c r="P43" s="3">
        <f t="shared" si="54"/>
        <v>-108.7</v>
      </c>
      <c r="Q43" s="3">
        <f t="shared" si="54"/>
        <v>0</v>
      </c>
      <c r="R43" s="54">
        <f t="shared" si="54"/>
        <v>174.00000000000006</v>
      </c>
      <c r="S43" s="28">
        <v>30</v>
      </c>
      <c r="T43" s="19"/>
    </row>
    <row r="44" spans="1:20" ht="12.75" customHeight="1" x14ac:dyDescent="0.2">
      <c r="A44" s="26">
        <v>31</v>
      </c>
      <c r="B44" s="9" t="s">
        <v>34</v>
      </c>
      <c r="C44" s="3">
        <v>176.90000000000006</v>
      </c>
      <c r="D44" s="3">
        <v>-49.8</v>
      </c>
      <c r="E44" s="3">
        <v>0</v>
      </c>
      <c r="F44" s="3">
        <f t="shared" ref="F44:F46" si="55">SUM(C44+D44+E44)</f>
        <v>127.10000000000007</v>
      </c>
      <c r="G44" s="3">
        <f t="shared" ref="G44:G46" si="56">SUM(F44)</f>
        <v>127.10000000000007</v>
      </c>
      <c r="H44" s="3">
        <v>-0.9</v>
      </c>
      <c r="I44" s="3">
        <v>0</v>
      </c>
      <c r="J44" s="3">
        <f t="shared" ref="J44:J46" si="57">SUM(G44+H44+I44)</f>
        <v>126.20000000000006</v>
      </c>
      <c r="K44" s="3">
        <f t="shared" ref="K44:K46" si="58">SUM(J44)</f>
        <v>126.20000000000006</v>
      </c>
      <c r="L44" s="3">
        <v>20.100000000000001</v>
      </c>
      <c r="M44" s="3">
        <v>0.1</v>
      </c>
      <c r="N44" s="54">
        <f t="shared" ref="N44:N46" si="59">SUM(K44+L44+M44)</f>
        <v>146.40000000000006</v>
      </c>
      <c r="O44" s="3">
        <f t="shared" ref="O44:O46" si="60">SUM(N44)</f>
        <v>146.40000000000006</v>
      </c>
      <c r="P44" s="3">
        <v>-36.299999999999997</v>
      </c>
      <c r="Q44" s="3">
        <v>0</v>
      </c>
      <c r="R44" s="54">
        <f t="shared" ref="R44:R46" si="61">SUM(O44+P44+Q44)</f>
        <v>110.10000000000007</v>
      </c>
      <c r="S44" s="28">
        <v>31</v>
      </c>
      <c r="T44" s="19"/>
    </row>
    <row r="45" spans="1:20" ht="12.75" customHeight="1" x14ac:dyDescent="0.2">
      <c r="A45" s="26">
        <v>32</v>
      </c>
      <c r="B45" s="9" t="s">
        <v>35</v>
      </c>
      <c r="C45" s="3">
        <v>58.3</v>
      </c>
      <c r="D45" s="3">
        <v>147.6</v>
      </c>
      <c r="E45" s="3">
        <v>-0.1</v>
      </c>
      <c r="F45" s="3">
        <f t="shared" si="55"/>
        <v>205.79999999999998</v>
      </c>
      <c r="G45" s="3">
        <f t="shared" si="56"/>
        <v>205.79999999999998</v>
      </c>
      <c r="H45" s="3">
        <v>-73</v>
      </c>
      <c r="I45" s="3">
        <v>0</v>
      </c>
      <c r="J45" s="3">
        <f t="shared" si="57"/>
        <v>132.79999999999998</v>
      </c>
      <c r="K45" s="3">
        <f t="shared" si="58"/>
        <v>132.79999999999998</v>
      </c>
      <c r="L45" s="3">
        <v>3.4</v>
      </c>
      <c r="M45" s="3">
        <v>0.1</v>
      </c>
      <c r="N45" s="54">
        <f t="shared" si="59"/>
        <v>136.29999999999998</v>
      </c>
      <c r="O45" s="3">
        <f t="shared" si="60"/>
        <v>136.29999999999998</v>
      </c>
      <c r="P45" s="3">
        <v>-72.400000000000006</v>
      </c>
      <c r="Q45" s="3">
        <v>0</v>
      </c>
      <c r="R45" s="54">
        <f t="shared" si="61"/>
        <v>63.899999999999977</v>
      </c>
      <c r="S45" s="28">
        <v>32</v>
      </c>
      <c r="T45" s="19"/>
    </row>
    <row r="46" spans="1:20" ht="12.75" customHeight="1" x14ac:dyDescent="0.2">
      <c r="A46" s="26">
        <v>33</v>
      </c>
      <c r="B46" s="8" t="s">
        <v>36</v>
      </c>
      <c r="C46" s="3">
        <v>215.19999999999987</v>
      </c>
      <c r="D46" s="3">
        <v>-30.3</v>
      </c>
      <c r="E46" s="3">
        <v>0</v>
      </c>
      <c r="F46" s="3">
        <f t="shared" si="55"/>
        <v>184.89999999999986</v>
      </c>
      <c r="G46" s="3">
        <f t="shared" si="56"/>
        <v>184.89999999999986</v>
      </c>
      <c r="H46" s="3">
        <v>-41.6</v>
      </c>
      <c r="I46" s="3">
        <v>0</v>
      </c>
      <c r="J46" s="3">
        <f t="shared" si="57"/>
        <v>143.29999999999987</v>
      </c>
      <c r="K46" s="3">
        <f t="shared" si="58"/>
        <v>143.29999999999987</v>
      </c>
      <c r="L46" s="3">
        <v>27.5</v>
      </c>
      <c r="M46" s="3">
        <v>0</v>
      </c>
      <c r="N46" s="54">
        <f t="shared" si="59"/>
        <v>170.79999999999987</v>
      </c>
      <c r="O46" s="3">
        <f t="shared" si="60"/>
        <v>170.79999999999987</v>
      </c>
      <c r="P46" s="3">
        <v>1.3</v>
      </c>
      <c r="Q46" s="3">
        <v>0</v>
      </c>
      <c r="R46" s="54">
        <f t="shared" si="61"/>
        <v>172.09999999999988</v>
      </c>
      <c r="S46" s="28">
        <v>33</v>
      </c>
      <c r="T46" s="19"/>
    </row>
    <row r="47" spans="1:20" ht="12.75" customHeight="1" x14ac:dyDescent="0.2">
      <c r="A47" s="26">
        <v>34</v>
      </c>
      <c r="B47" s="8" t="s">
        <v>40</v>
      </c>
      <c r="C47" s="3">
        <f>SUM(C48+C49+C50+C53)</f>
        <v>34.300000000000018</v>
      </c>
      <c r="D47" s="3">
        <f t="shared" ref="D47:R47" si="62">SUM(D48+D49+D50+D53)</f>
        <v>-20.7</v>
      </c>
      <c r="E47" s="3">
        <f t="shared" si="62"/>
        <v>0</v>
      </c>
      <c r="F47" s="3">
        <f t="shared" si="62"/>
        <v>13.600000000000019</v>
      </c>
      <c r="G47" s="3">
        <f t="shared" si="62"/>
        <v>13.600000000000019</v>
      </c>
      <c r="H47" s="3">
        <f t="shared" si="62"/>
        <v>5</v>
      </c>
      <c r="I47" s="3">
        <f t="shared" si="62"/>
        <v>0</v>
      </c>
      <c r="J47" s="3">
        <f t="shared" si="62"/>
        <v>18.600000000000023</v>
      </c>
      <c r="K47" s="3">
        <f t="shared" si="62"/>
        <v>18.600000000000023</v>
      </c>
      <c r="L47" s="3">
        <f t="shared" si="62"/>
        <v>8.1</v>
      </c>
      <c r="M47" s="3">
        <f t="shared" si="62"/>
        <v>0</v>
      </c>
      <c r="N47" s="54">
        <f t="shared" si="62"/>
        <v>26.700000000000021</v>
      </c>
      <c r="O47" s="3">
        <f t="shared" si="62"/>
        <v>26.700000000000021</v>
      </c>
      <c r="P47" s="3">
        <f t="shared" si="62"/>
        <v>-6.5</v>
      </c>
      <c r="Q47" s="3">
        <f t="shared" si="62"/>
        <v>0</v>
      </c>
      <c r="R47" s="54">
        <f t="shared" si="62"/>
        <v>20.200000000000024</v>
      </c>
      <c r="S47" s="28">
        <v>34</v>
      </c>
      <c r="T47" s="19"/>
    </row>
    <row r="48" spans="1:20" ht="12.75" customHeight="1" x14ac:dyDescent="0.2">
      <c r="A48" s="26">
        <v>35</v>
      </c>
      <c r="B48" s="9" t="s">
        <v>31</v>
      </c>
      <c r="C48" s="5">
        <v>0</v>
      </c>
      <c r="D48" s="5">
        <v>0</v>
      </c>
      <c r="E48" s="5">
        <v>0</v>
      </c>
      <c r="F48" s="3">
        <f t="shared" ref="F48:F49" si="63">SUM(C48+D48+E48)</f>
        <v>0</v>
      </c>
      <c r="G48" s="3">
        <f t="shared" ref="G48:G49" si="64">SUM(F48)</f>
        <v>0</v>
      </c>
      <c r="H48" s="5">
        <v>0</v>
      </c>
      <c r="I48" s="5">
        <v>0</v>
      </c>
      <c r="J48" s="3">
        <f t="shared" ref="J48:J49" si="65">SUM(G48+H48+I48)</f>
        <v>0</v>
      </c>
      <c r="K48" s="3">
        <f t="shared" ref="K48:K49" si="66">SUM(J48)</f>
        <v>0</v>
      </c>
      <c r="L48" s="5">
        <v>0</v>
      </c>
      <c r="M48" s="5">
        <v>0</v>
      </c>
      <c r="N48" s="54">
        <f t="shared" ref="N48:N49" si="67">SUM(K48+L48+M48)</f>
        <v>0</v>
      </c>
      <c r="O48" s="3">
        <f t="shared" ref="O48:O49" si="68">SUM(N48)</f>
        <v>0</v>
      </c>
      <c r="P48" s="5">
        <v>0</v>
      </c>
      <c r="Q48" s="5">
        <v>0</v>
      </c>
      <c r="R48" s="54">
        <f t="shared" ref="R48:R49" si="69">SUM(O48+P48+Q48)</f>
        <v>0</v>
      </c>
      <c r="S48" s="28">
        <v>35</v>
      </c>
      <c r="T48" s="19"/>
    </row>
    <row r="49" spans="1:20" ht="12.75" customHeight="1" x14ac:dyDescent="0.2">
      <c r="A49" s="26">
        <v>36</v>
      </c>
      <c r="B49" s="9" t="s">
        <v>32</v>
      </c>
      <c r="C49" s="3">
        <v>7.4999999999999973</v>
      </c>
      <c r="D49" s="3">
        <v>-6.3</v>
      </c>
      <c r="E49" s="3">
        <v>0</v>
      </c>
      <c r="F49" s="3">
        <f t="shared" si="63"/>
        <v>1.1999999999999975</v>
      </c>
      <c r="G49" s="3">
        <f t="shared" si="64"/>
        <v>1.1999999999999975</v>
      </c>
      <c r="H49" s="3">
        <v>-0.5</v>
      </c>
      <c r="I49" s="3">
        <v>0</v>
      </c>
      <c r="J49" s="3">
        <f t="shared" si="65"/>
        <v>0.69999999999999751</v>
      </c>
      <c r="K49" s="3">
        <f t="shared" si="66"/>
        <v>0.69999999999999751</v>
      </c>
      <c r="L49" s="3">
        <v>7.3</v>
      </c>
      <c r="M49" s="3">
        <v>0</v>
      </c>
      <c r="N49" s="54">
        <f t="shared" si="67"/>
        <v>7.9999999999999973</v>
      </c>
      <c r="O49" s="3">
        <f t="shared" si="68"/>
        <v>7.9999999999999973</v>
      </c>
      <c r="P49" s="3">
        <v>-6.3</v>
      </c>
      <c r="Q49" s="3">
        <v>0</v>
      </c>
      <c r="R49" s="54">
        <f t="shared" si="69"/>
        <v>1.6999999999999975</v>
      </c>
      <c r="S49" s="28">
        <v>36</v>
      </c>
      <c r="T49" s="19"/>
    </row>
    <row r="50" spans="1:20" ht="12.75" customHeight="1" x14ac:dyDescent="0.2">
      <c r="A50" s="26">
        <v>37</v>
      </c>
      <c r="B50" s="8" t="s">
        <v>33</v>
      </c>
      <c r="C50" s="3">
        <f>SUM(C51+C52)</f>
        <v>26.800000000000022</v>
      </c>
      <c r="D50" s="3">
        <f t="shared" ref="D50:R50" si="70">SUM(D51+D52)</f>
        <v>-14.399999999999999</v>
      </c>
      <c r="E50" s="3">
        <f t="shared" si="70"/>
        <v>0</v>
      </c>
      <c r="F50" s="3">
        <f t="shared" si="70"/>
        <v>12.400000000000022</v>
      </c>
      <c r="G50" s="3">
        <f t="shared" si="70"/>
        <v>12.400000000000022</v>
      </c>
      <c r="H50" s="3">
        <f t="shared" si="70"/>
        <v>5.5</v>
      </c>
      <c r="I50" s="3">
        <f t="shared" si="70"/>
        <v>0</v>
      </c>
      <c r="J50" s="3">
        <f t="shared" si="70"/>
        <v>17.900000000000023</v>
      </c>
      <c r="K50" s="3">
        <f t="shared" si="70"/>
        <v>17.900000000000023</v>
      </c>
      <c r="L50" s="3">
        <f t="shared" si="70"/>
        <v>0.8</v>
      </c>
      <c r="M50" s="3">
        <f t="shared" si="70"/>
        <v>0</v>
      </c>
      <c r="N50" s="54">
        <f t="shared" si="70"/>
        <v>18.700000000000024</v>
      </c>
      <c r="O50" s="3">
        <f t="shared" si="70"/>
        <v>18.700000000000024</v>
      </c>
      <c r="P50" s="3">
        <f t="shared" si="70"/>
        <v>-0.1999999999999999</v>
      </c>
      <c r="Q50" s="3">
        <f t="shared" si="70"/>
        <v>0</v>
      </c>
      <c r="R50" s="54">
        <f t="shared" si="70"/>
        <v>18.500000000000025</v>
      </c>
      <c r="S50" s="28">
        <v>37</v>
      </c>
      <c r="T50" s="19"/>
    </row>
    <row r="51" spans="1:20" ht="12.75" customHeight="1" x14ac:dyDescent="0.2">
      <c r="A51" s="26">
        <v>38</v>
      </c>
      <c r="B51" s="9" t="s">
        <v>34</v>
      </c>
      <c r="C51" s="3">
        <v>26.500000000000021</v>
      </c>
      <c r="D51" s="3">
        <v>-14.7</v>
      </c>
      <c r="E51" s="3">
        <v>0</v>
      </c>
      <c r="F51" s="3">
        <f t="shared" ref="F51:F53" si="71">SUM(C51+D51+E51)</f>
        <v>11.800000000000022</v>
      </c>
      <c r="G51" s="3">
        <f t="shared" ref="G51:G53" si="72">SUM(F51)</f>
        <v>11.800000000000022</v>
      </c>
      <c r="H51" s="3">
        <v>6</v>
      </c>
      <c r="I51" s="3">
        <v>0</v>
      </c>
      <c r="J51" s="3">
        <f t="shared" ref="J51:J53" si="73">SUM(G51+H51+I51)</f>
        <v>17.800000000000022</v>
      </c>
      <c r="K51" s="3">
        <f t="shared" ref="K51:K53" si="74">SUM(J51)</f>
        <v>17.800000000000022</v>
      </c>
      <c r="L51" s="3">
        <v>0.60000000000000009</v>
      </c>
      <c r="M51" s="3">
        <v>0</v>
      </c>
      <c r="N51" s="54">
        <f t="shared" ref="N51:N53" si="75">SUM(K51+L51+M51)</f>
        <v>18.400000000000023</v>
      </c>
      <c r="O51" s="3">
        <f t="shared" ref="O51:O53" si="76">SUM(N51)</f>
        <v>18.400000000000023</v>
      </c>
      <c r="P51" s="3">
        <v>-0.39999999999999991</v>
      </c>
      <c r="Q51" s="3">
        <v>0</v>
      </c>
      <c r="R51" s="54">
        <f t="shared" ref="R51:R53" si="77">SUM(O51+P51+Q51)</f>
        <v>18.000000000000025</v>
      </c>
      <c r="S51" s="28">
        <v>38</v>
      </c>
      <c r="T51" s="19"/>
    </row>
    <row r="52" spans="1:20" ht="12.75" customHeight="1" x14ac:dyDescent="0.2">
      <c r="A52" s="26">
        <v>39</v>
      </c>
      <c r="B52" s="9" t="s">
        <v>35</v>
      </c>
      <c r="C52" s="3">
        <v>0.3</v>
      </c>
      <c r="D52" s="3">
        <v>0.3</v>
      </c>
      <c r="E52" s="3">
        <v>0</v>
      </c>
      <c r="F52" s="3">
        <f t="shared" si="71"/>
        <v>0.6</v>
      </c>
      <c r="G52" s="3">
        <f t="shared" si="72"/>
        <v>0.6</v>
      </c>
      <c r="H52" s="3">
        <v>-0.5</v>
      </c>
      <c r="I52" s="3">
        <v>0</v>
      </c>
      <c r="J52" s="3">
        <f t="shared" si="73"/>
        <v>9.9999999999999978E-2</v>
      </c>
      <c r="K52" s="3">
        <f t="shared" si="74"/>
        <v>9.9999999999999978E-2</v>
      </c>
      <c r="L52" s="3">
        <v>0.2</v>
      </c>
      <c r="M52" s="3">
        <v>0</v>
      </c>
      <c r="N52" s="54">
        <f t="shared" si="75"/>
        <v>0.3</v>
      </c>
      <c r="O52" s="3">
        <f t="shared" si="76"/>
        <v>0.3</v>
      </c>
      <c r="P52" s="3">
        <v>0.2</v>
      </c>
      <c r="Q52" s="3">
        <v>0</v>
      </c>
      <c r="R52" s="54">
        <f t="shared" si="77"/>
        <v>0.5</v>
      </c>
      <c r="S52" s="28">
        <v>39</v>
      </c>
      <c r="T52" s="19"/>
    </row>
    <row r="53" spans="1:20" ht="12.75" customHeight="1" x14ac:dyDescent="0.2">
      <c r="A53" s="26">
        <v>40</v>
      </c>
      <c r="B53" s="8" t="s">
        <v>36</v>
      </c>
      <c r="C53" s="5">
        <v>0</v>
      </c>
      <c r="D53" s="5">
        <v>0</v>
      </c>
      <c r="E53" s="5">
        <v>0</v>
      </c>
      <c r="F53" s="3">
        <f t="shared" si="71"/>
        <v>0</v>
      </c>
      <c r="G53" s="3">
        <f t="shared" si="72"/>
        <v>0</v>
      </c>
      <c r="H53" s="5">
        <v>0</v>
      </c>
      <c r="I53" s="5">
        <v>0</v>
      </c>
      <c r="J53" s="3">
        <f t="shared" si="73"/>
        <v>0</v>
      </c>
      <c r="K53" s="3">
        <f t="shared" si="74"/>
        <v>0</v>
      </c>
      <c r="L53" s="5">
        <v>0</v>
      </c>
      <c r="M53" s="5">
        <v>0</v>
      </c>
      <c r="N53" s="54">
        <f t="shared" si="75"/>
        <v>0</v>
      </c>
      <c r="O53" s="3">
        <f t="shared" si="76"/>
        <v>0</v>
      </c>
      <c r="P53" s="5">
        <v>0</v>
      </c>
      <c r="Q53" s="5">
        <v>0</v>
      </c>
      <c r="R53" s="54">
        <f t="shared" si="77"/>
        <v>0</v>
      </c>
      <c r="S53" s="28">
        <v>40</v>
      </c>
      <c r="T53" s="19"/>
    </row>
    <row r="54" spans="1:20" ht="12.75" customHeight="1" x14ac:dyDescent="0.25">
      <c r="A54" s="26">
        <v>41</v>
      </c>
      <c r="B54" s="29" t="s">
        <v>41</v>
      </c>
      <c r="C54" s="52">
        <f>SUM(C55+C67+C76+C83)</f>
        <v>54474.700000000004</v>
      </c>
      <c r="D54" s="52">
        <f t="shared" ref="D54:R54" si="78">SUM(D55+D67+D76+D83)</f>
        <v>-459.99999999999989</v>
      </c>
      <c r="E54" s="52">
        <f t="shared" si="78"/>
        <v>0.1</v>
      </c>
      <c r="F54" s="52">
        <f t="shared" si="78"/>
        <v>54014.799999999996</v>
      </c>
      <c r="G54" s="52">
        <f t="shared" si="78"/>
        <v>54014.799999999996</v>
      </c>
      <c r="H54" s="52">
        <f t="shared" si="78"/>
        <v>-2391.6999999999998</v>
      </c>
      <c r="I54" s="52">
        <f t="shared" si="78"/>
        <v>-0.2</v>
      </c>
      <c r="J54" s="52">
        <f t="shared" si="78"/>
        <v>51622.9</v>
      </c>
      <c r="K54" s="52">
        <f t="shared" si="78"/>
        <v>51622.9</v>
      </c>
      <c r="L54" s="52">
        <f t="shared" si="78"/>
        <v>205.70000000000007</v>
      </c>
      <c r="M54" s="52">
        <f t="shared" si="78"/>
        <v>0.1</v>
      </c>
      <c r="N54" s="53">
        <f t="shared" si="78"/>
        <v>51828.700000000004</v>
      </c>
      <c r="O54" s="52">
        <f t="shared" si="78"/>
        <v>51828.700000000004</v>
      </c>
      <c r="P54" s="52">
        <f t="shared" si="78"/>
        <v>-516.5</v>
      </c>
      <c r="Q54" s="52">
        <f t="shared" si="78"/>
        <v>0</v>
      </c>
      <c r="R54" s="53">
        <f t="shared" si="78"/>
        <v>51312.200000000004</v>
      </c>
      <c r="S54" s="28">
        <v>41</v>
      </c>
      <c r="T54" s="19"/>
    </row>
    <row r="55" spans="1:20" ht="12.75" customHeight="1" x14ac:dyDescent="0.25">
      <c r="A55" s="26">
        <v>42</v>
      </c>
      <c r="B55" s="29" t="s">
        <v>42</v>
      </c>
      <c r="C55" s="52">
        <f>SUM(C56)</f>
        <v>8595.6999999999989</v>
      </c>
      <c r="D55" s="52">
        <f t="shared" ref="D55:R55" si="79">SUM(D56)</f>
        <v>467.40000000000003</v>
      </c>
      <c r="E55" s="52">
        <f t="shared" si="79"/>
        <v>0</v>
      </c>
      <c r="F55" s="52">
        <f t="shared" si="79"/>
        <v>9063.1</v>
      </c>
      <c r="G55" s="52">
        <f t="shared" si="79"/>
        <v>9063.1</v>
      </c>
      <c r="H55" s="52">
        <f t="shared" si="79"/>
        <v>512</v>
      </c>
      <c r="I55" s="52">
        <f t="shared" si="79"/>
        <v>0</v>
      </c>
      <c r="J55" s="52">
        <f t="shared" si="79"/>
        <v>9575.0999999999985</v>
      </c>
      <c r="K55" s="52">
        <f t="shared" si="79"/>
        <v>9575.0999999999985</v>
      </c>
      <c r="L55" s="52">
        <f t="shared" si="79"/>
        <v>527.70000000000005</v>
      </c>
      <c r="M55" s="52">
        <f t="shared" si="79"/>
        <v>0</v>
      </c>
      <c r="N55" s="53">
        <f t="shared" si="79"/>
        <v>10102.800000000001</v>
      </c>
      <c r="O55" s="52">
        <f t="shared" si="79"/>
        <v>10102.800000000001</v>
      </c>
      <c r="P55" s="52">
        <f t="shared" si="79"/>
        <v>496.6</v>
      </c>
      <c r="Q55" s="52">
        <f t="shared" si="79"/>
        <v>0</v>
      </c>
      <c r="R55" s="53">
        <f t="shared" si="79"/>
        <v>10599.4</v>
      </c>
      <c r="S55" s="28">
        <v>42</v>
      </c>
      <c r="T55" s="19"/>
    </row>
    <row r="56" spans="1:20" ht="12.75" customHeight="1" x14ac:dyDescent="0.2">
      <c r="A56" s="26">
        <v>43</v>
      </c>
      <c r="B56" s="8" t="s">
        <v>43</v>
      </c>
      <c r="C56" s="3">
        <f>SUM(C57+C62)</f>
        <v>8595.6999999999989</v>
      </c>
      <c r="D56" s="3">
        <f t="shared" ref="D56:R56" si="80">SUM(D57+D62)</f>
        <v>467.40000000000003</v>
      </c>
      <c r="E56" s="3">
        <f t="shared" si="80"/>
        <v>0</v>
      </c>
      <c r="F56" s="3">
        <f t="shared" si="80"/>
        <v>9063.1</v>
      </c>
      <c r="G56" s="3">
        <f t="shared" si="80"/>
        <v>9063.1</v>
      </c>
      <c r="H56" s="3">
        <f t="shared" si="80"/>
        <v>512</v>
      </c>
      <c r="I56" s="3">
        <f t="shared" si="80"/>
        <v>0</v>
      </c>
      <c r="J56" s="3">
        <f t="shared" si="80"/>
        <v>9575.0999999999985</v>
      </c>
      <c r="K56" s="3">
        <f t="shared" si="80"/>
        <v>9575.0999999999985</v>
      </c>
      <c r="L56" s="3">
        <f t="shared" si="80"/>
        <v>527.70000000000005</v>
      </c>
      <c r="M56" s="3">
        <f t="shared" si="80"/>
        <v>0</v>
      </c>
      <c r="N56" s="54">
        <f t="shared" si="80"/>
        <v>10102.800000000001</v>
      </c>
      <c r="O56" s="3">
        <f t="shared" si="80"/>
        <v>10102.800000000001</v>
      </c>
      <c r="P56" s="3">
        <f t="shared" si="80"/>
        <v>496.6</v>
      </c>
      <c r="Q56" s="3">
        <f t="shared" si="80"/>
        <v>0</v>
      </c>
      <c r="R56" s="54">
        <f t="shared" si="80"/>
        <v>10599.4</v>
      </c>
      <c r="S56" s="28">
        <v>43</v>
      </c>
      <c r="T56" s="19"/>
    </row>
    <row r="57" spans="1:20" ht="12.75" customHeight="1" x14ac:dyDescent="0.2">
      <c r="A57" s="26">
        <v>44</v>
      </c>
      <c r="B57" s="8" t="s">
        <v>44</v>
      </c>
      <c r="C57" s="3">
        <f>SUM(C58+C59+C60+C61)</f>
        <v>723.49999999999977</v>
      </c>
      <c r="D57" s="3">
        <f t="shared" ref="D57:R57" si="81">SUM(D58+D59+D60+D61)</f>
        <v>20</v>
      </c>
      <c r="E57" s="3">
        <f t="shared" si="81"/>
        <v>0</v>
      </c>
      <c r="F57" s="3">
        <f t="shared" si="81"/>
        <v>743.49999999999977</v>
      </c>
      <c r="G57" s="3">
        <f t="shared" si="81"/>
        <v>743.49999999999977</v>
      </c>
      <c r="H57" s="3">
        <f t="shared" si="81"/>
        <v>8.2999999999999989</v>
      </c>
      <c r="I57" s="3">
        <f t="shared" si="81"/>
        <v>0</v>
      </c>
      <c r="J57" s="3">
        <f t="shared" si="81"/>
        <v>751.79999999999984</v>
      </c>
      <c r="K57" s="3">
        <f t="shared" si="81"/>
        <v>751.79999999999984</v>
      </c>
      <c r="L57" s="3">
        <f t="shared" si="81"/>
        <v>11.2</v>
      </c>
      <c r="M57" s="3">
        <f t="shared" si="81"/>
        <v>0</v>
      </c>
      <c r="N57" s="54">
        <f t="shared" si="81"/>
        <v>762.99999999999977</v>
      </c>
      <c r="O57" s="3">
        <f t="shared" si="81"/>
        <v>762.99999999999977</v>
      </c>
      <c r="P57" s="3">
        <f t="shared" si="81"/>
        <v>13</v>
      </c>
      <c r="Q57" s="3">
        <f t="shared" si="81"/>
        <v>0</v>
      </c>
      <c r="R57" s="54">
        <f t="shared" si="81"/>
        <v>775.99999999999977</v>
      </c>
      <c r="S57" s="28">
        <v>44</v>
      </c>
      <c r="T57" s="19"/>
    </row>
    <row r="58" spans="1:20" ht="12.75" customHeight="1" x14ac:dyDescent="0.2">
      <c r="A58" s="26">
        <v>45</v>
      </c>
      <c r="B58" s="9" t="s">
        <v>45</v>
      </c>
      <c r="C58" s="3">
        <v>51.2</v>
      </c>
      <c r="D58" s="3">
        <v>0.5</v>
      </c>
      <c r="E58" s="3">
        <v>0</v>
      </c>
      <c r="F58" s="3">
        <f t="shared" ref="F58:F61" si="82">SUM(C58+D58+E58)</f>
        <v>51.7</v>
      </c>
      <c r="G58" s="3">
        <f t="shared" ref="G58:G61" si="83">SUM(F58)</f>
        <v>51.7</v>
      </c>
      <c r="H58" s="3">
        <v>0.5</v>
      </c>
      <c r="I58" s="3">
        <v>0</v>
      </c>
      <c r="J58" s="3">
        <f t="shared" ref="J58:J61" si="84">SUM(G58+H58+I58)</f>
        <v>52.2</v>
      </c>
      <c r="K58" s="3">
        <f t="shared" ref="K58:K61" si="85">SUM(J58)</f>
        <v>52.2</v>
      </c>
      <c r="L58" s="3">
        <v>0.5</v>
      </c>
      <c r="M58" s="3">
        <v>0</v>
      </c>
      <c r="N58" s="54">
        <f t="shared" ref="N58:N61" si="86">SUM(K58+L58+M58)</f>
        <v>52.7</v>
      </c>
      <c r="O58" s="3">
        <f t="shared" ref="O58:O61" si="87">SUM(N58)</f>
        <v>52.7</v>
      </c>
      <c r="P58" s="3">
        <v>0.5</v>
      </c>
      <c r="Q58" s="3">
        <v>0</v>
      </c>
      <c r="R58" s="54">
        <f t="shared" ref="R58:R61" si="88">SUM(O58+P58+Q58)</f>
        <v>53.2</v>
      </c>
      <c r="S58" s="28">
        <v>45</v>
      </c>
      <c r="T58" s="19"/>
    </row>
    <row r="59" spans="1:20" ht="12.75" customHeight="1" x14ac:dyDescent="0.2">
      <c r="A59" s="26">
        <v>46</v>
      </c>
      <c r="B59" s="9" t="s">
        <v>46</v>
      </c>
      <c r="C59" s="5">
        <v>0</v>
      </c>
      <c r="D59" s="5">
        <v>0</v>
      </c>
      <c r="E59" s="5">
        <v>0</v>
      </c>
      <c r="F59" s="3">
        <f t="shared" si="82"/>
        <v>0</v>
      </c>
      <c r="G59" s="3">
        <f t="shared" si="83"/>
        <v>0</v>
      </c>
      <c r="H59" s="5">
        <v>0</v>
      </c>
      <c r="I59" s="5">
        <v>0</v>
      </c>
      <c r="J59" s="3">
        <f t="shared" si="84"/>
        <v>0</v>
      </c>
      <c r="K59" s="3">
        <f t="shared" si="85"/>
        <v>0</v>
      </c>
      <c r="L59" s="5">
        <v>0</v>
      </c>
      <c r="M59" s="5">
        <v>0</v>
      </c>
      <c r="N59" s="54">
        <f t="shared" si="86"/>
        <v>0</v>
      </c>
      <c r="O59" s="3">
        <f t="shared" si="87"/>
        <v>0</v>
      </c>
      <c r="P59" s="5">
        <v>0</v>
      </c>
      <c r="Q59" s="5">
        <v>0</v>
      </c>
      <c r="R59" s="54">
        <f t="shared" si="88"/>
        <v>0</v>
      </c>
      <c r="S59" s="28">
        <v>46</v>
      </c>
      <c r="T59" s="19"/>
    </row>
    <row r="60" spans="1:20" ht="12.75" customHeight="1" x14ac:dyDescent="0.2">
      <c r="A60" s="26">
        <v>47</v>
      </c>
      <c r="B60" s="9" t="s">
        <v>47</v>
      </c>
      <c r="C60" s="3">
        <v>656.5999999999998</v>
      </c>
      <c r="D60" s="3">
        <v>19.3</v>
      </c>
      <c r="E60" s="3">
        <v>0</v>
      </c>
      <c r="F60" s="3">
        <f t="shared" si="82"/>
        <v>675.89999999999975</v>
      </c>
      <c r="G60" s="3">
        <f t="shared" si="83"/>
        <v>675.89999999999975</v>
      </c>
      <c r="H60" s="3">
        <v>7.6</v>
      </c>
      <c r="I60" s="3">
        <v>0</v>
      </c>
      <c r="J60" s="3">
        <f t="shared" si="84"/>
        <v>683.49999999999977</v>
      </c>
      <c r="K60" s="3">
        <f t="shared" si="85"/>
        <v>683.49999999999977</v>
      </c>
      <c r="L60" s="3">
        <v>10.5</v>
      </c>
      <c r="M60" s="3">
        <v>0</v>
      </c>
      <c r="N60" s="54">
        <f t="shared" si="86"/>
        <v>693.99999999999977</v>
      </c>
      <c r="O60" s="3">
        <f t="shared" si="87"/>
        <v>693.99999999999977</v>
      </c>
      <c r="P60" s="3">
        <v>12.3</v>
      </c>
      <c r="Q60" s="3">
        <v>0</v>
      </c>
      <c r="R60" s="54">
        <f t="shared" si="88"/>
        <v>706.29999999999973</v>
      </c>
      <c r="S60" s="28">
        <v>47</v>
      </c>
      <c r="T60" s="19"/>
    </row>
    <row r="61" spans="1:20" ht="12.75" customHeight="1" x14ac:dyDescent="0.2">
      <c r="A61" s="26">
        <v>48</v>
      </c>
      <c r="B61" s="9" t="s">
        <v>48</v>
      </c>
      <c r="C61" s="3">
        <v>15.699999999999985</v>
      </c>
      <c r="D61" s="3">
        <v>0.2</v>
      </c>
      <c r="E61" s="3">
        <v>0</v>
      </c>
      <c r="F61" s="3">
        <f t="shared" si="82"/>
        <v>15.899999999999984</v>
      </c>
      <c r="G61" s="3">
        <f t="shared" si="83"/>
        <v>15.899999999999984</v>
      </c>
      <c r="H61" s="3">
        <v>0.2</v>
      </c>
      <c r="I61" s="3">
        <v>0</v>
      </c>
      <c r="J61" s="3">
        <f t="shared" si="84"/>
        <v>16.099999999999984</v>
      </c>
      <c r="K61" s="3">
        <f t="shared" si="85"/>
        <v>16.099999999999984</v>
      </c>
      <c r="L61" s="3">
        <v>0.2</v>
      </c>
      <c r="M61" s="3">
        <v>0</v>
      </c>
      <c r="N61" s="54">
        <f t="shared" si="86"/>
        <v>16.299999999999983</v>
      </c>
      <c r="O61" s="3">
        <f t="shared" si="87"/>
        <v>16.299999999999983</v>
      </c>
      <c r="P61" s="3">
        <v>0.2</v>
      </c>
      <c r="Q61" s="3">
        <v>0</v>
      </c>
      <c r="R61" s="54">
        <f t="shared" si="88"/>
        <v>16.499999999999982</v>
      </c>
      <c r="S61" s="28">
        <v>48</v>
      </c>
      <c r="T61" s="19"/>
    </row>
    <row r="62" spans="1:20" ht="12.75" customHeight="1" x14ac:dyDescent="0.2">
      <c r="A62" s="26">
        <v>49</v>
      </c>
      <c r="B62" s="8" t="s">
        <v>49</v>
      </c>
      <c r="C62" s="3">
        <f>SUM(C63+C64+C65+C66)</f>
        <v>7872.2</v>
      </c>
      <c r="D62" s="3">
        <f t="shared" ref="D62:R62" si="89">SUM(D63+D64+D65+D66)</f>
        <v>447.40000000000003</v>
      </c>
      <c r="E62" s="3">
        <f t="shared" si="89"/>
        <v>0</v>
      </c>
      <c r="F62" s="3">
        <f t="shared" si="89"/>
        <v>8319.6</v>
      </c>
      <c r="G62" s="3">
        <f t="shared" si="89"/>
        <v>8319.6</v>
      </c>
      <c r="H62" s="3">
        <f t="shared" si="89"/>
        <v>503.70000000000005</v>
      </c>
      <c r="I62" s="3">
        <f t="shared" si="89"/>
        <v>0</v>
      </c>
      <c r="J62" s="3">
        <f t="shared" si="89"/>
        <v>8823.2999999999993</v>
      </c>
      <c r="K62" s="3">
        <f t="shared" si="89"/>
        <v>8823.2999999999993</v>
      </c>
      <c r="L62" s="3">
        <f t="shared" si="89"/>
        <v>516.5</v>
      </c>
      <c r="M62" s="3">
        <f t="shared" si="89"/>
        <v>0</v>
      </c>
      <c r="N62" s="54">
        <f t="shared" si="89"/>
        <v>9339.8000000000011</v>
      </c>
      <c r="O62" s="3">
        <f t="shared" si="89"/>
        <v>9339.8000000000011</v>
      </c>
      <c r="P62" s="3">
        <f t="shared" si="89"/>
        <v>483.6</v>
      </c>
      <c r="Q62" s="3">
        <f t="shared" si="89"/>
        <v>0</v>
      </c>
      <c r="R62" s="54">
        <f t="shared" si="89"/>
        <v>9823.4</v>
      </c>
      <c r="S62" s="28">
        <v>49</v>
      </c>
      <c r="T62" s="19"/>
    </row>
    <row r="63" spans="1:20" ht="12.75" customHeight="1" x14ac:dyDescent="0.2">
      <c r="A63" s="26">
        <v>50</v>
      </c>
      <c r="B63" s="9" t="s">
        <v>45</v>
      </c>
      <c r="C63" s="3">
        <v>3293.2999999999997</v>
      </c>
      <c r="D63" s="3">
        <v>386.5</v>
      </c>
      <c r="E63" s="3">
        <v>0</v>
      </c>
      <c r="F63" s="3">
        <f t="shared" ref="F63:F66" si="90">SUM(C63+D63+E63)</f>
        <v>3679.7999999999997</v>
      </c>
      <c r="G63" s="3">
        <f t="shared" ref="G63:G66" si="91">SUM(F63)</f>
        <v>3679.7999999999997</v>
      </c>
      <c r="H63" s="3">
        <v>445.3</v>
      </c>
      <c r="I63" s="3">
        <v>0</v>
      </c>
      <c r="J63" s="3">
        <f t="shared" ref="J63:J66" si="92">SUM(G63+H63+I63)</f>
        <v>4125.0999999999995</v>
      </c>
      <c r="K63" s="3">
        <f t="shared" ref="K63:K66" si="93">SUM(J63)</f>
        <v>4125.0999999999995</v>
      </c>
      <c r="L63" s="3">
        <v>445.3</v>
      </c>
      <c r="M63" s="3">
        <v>0</v>
      </c>
      <c r="N63" s="54">
        <f t="shared" ref="N63:N66" si="94">SUM(K63+L63+M63)</f>
        <v>4570.3999999999996</v>
      </c>
      <c r="O63" s="3">
        <f t="shared" ref="O63:O66" si="95">SUM(N63)</f>
        <v>4570.3999999999996</v>
      </c>
      <c r="P63" s="3">
        <v>445.3</v>
      </c>
      <c r="Q63" s="3">
        <v>0</v>
      </c>
      <c r="R63" s="54">
        <f t="shared" ref="R63:R66" si="96">SUM(O63+P63+Q63)</f>
        <v>5015.7</v>
      </c>
      <c r="S63" s="28">
        <v>50</v>
      </c>
      <c r="T63" s="19"/>
    </row>
    <row r="64" spans="1:20" ht="12.75" customHeight="1" x14ac:dyDescent="0.2">
      <c r="A64" s="26">
        <v>51</v>
      </c>
      <c r="B64" s="9" t="s">
        <v>46</v>
      </c>
      <c r="C64" s="5">
        <v>0</v>
      </c>
      <c r="D64" s="5">
        <v>0</v>
      </c>
      <c r="E64" s="5">
        <v>0</v>
      </c>
      <c r="F64" s="3">
        <f t="shared" si="90"/>
        <v>0</v>
      </c>
      <c r="G64" s="3">
        <f t="shared" si="91"/>
        <v>0</v>
      </c>
      <c r="H64" s="5">
        <v>0</v>
      </c>
      <c r="I64" s="5">
        <v>0</v>
      </c>
      <c r="J64" s="3">
        <f t="shared" si="92"/>
        <v>0</v>
      </c>
      <c r="K64" s="3">
        <f t="shared" si="93"/>
        <v>0</v>
      </c>
      <c r="L64" s="5">
        <v>0</v>
      </c>
      <c r="M64" s="5">
        <v>0</v>
      </c>
      <c r="N64" s="54">
        <f t="shared" si="94"/>
        <v>0</v>
      </c>
      <c r="O64" s="3">
        <f t="shared" si="95"/>
        <v>0</v>
      </c>
      <c r="P64" s="5">
        <v>0</v>
      </c>
      <c r="Q64" s="5">
        <v>0</v>
      </c>
      <c r="R64" s="54">
        <f t="shared" si="96"/>
        <v>0</v>
      </c>
      <c r="S64" s="28">
        <v>51</v>
      </c>
      <c r="T64" s="19"/>
    </row>
    <row r="65" spans="1:20" ht="12.75" customHeight="1" x14ac:dyDescent="0.2">
      <c r="A65" s="26">
        <v>52</v>
      </c>
      <c r="B65" s="9" t="s">
        <v>47</v>
      </c>
      <c r="C65" s="3">
        <v>4261.7</v>
      </c>
      <c r="D65" s="3">
        <v>46.6</v>
      </c>
      <c r="E65" s="3">
        <v>0</v>
      </c>
      <c r="F65" s="3">
        <f t="shared" si="90"/>
        <v>4308.3</v>
      </c>
      <c r="G65" s="3">
        <f t="shared" si="91"/>
        <v>4308.3</v>
      </c>
      <c r="H65" s="3">
        <v>44.1</v>
      </c>
      <c r="I65" s="3">
        <v>0</v>
      </c>
      <c r="J65" s="3">
        <f t="shared" si="92"/>
        <v>4352.4000000000005</v>
      </c>
      <c r="K65" s="3">
        <f t="shared" si="93"/>
        <v>4352.4000000000005</v>
      </c>
      <c r="L65" s="3">
        <v>56.9</v>
      </c>
      <c r="M65" s="3">
        <v>0</v>
      </c>
      <c r="N65" s="54">
        <f t="shared" si="94"/>
        <v>4409.3</v>
      </c>
      <c r="O65" s="3">
        <f t="shared" si="95"/>
        <v>4409.3</v>
      </c>
      <c r="P65" s="3">
        <v>24</v>
      </c>
      <c r="Q65" s="3">
        <v>0</v>
      </c>
      <c r="R65" s="54">
        <f t="shared" si="96"/>
        <v>4433.3</v>
      </c>
      <c r="S65" s="28">
        <v>52</v>
      </c>
      <c r="T65" s="19"/>
    </row>
    <row r="66" spans="1:20" ht="12.75" customHeight="1" x14ac:dyDescent="0.2">
      <c r="A66" s="26">
        <v>53</v>
      </c>
      <c r="B66" s="9" t="s">
        <v>48</v>
      </c>
      <c r="C66" s="3">
        <v>317.19999999999993</v>
      </c>
      <c r="D66" s="3">
        <v>14.3</v>
      </c>
      <c r="E66" s="3">
        <v>0</v>
      </c>
      <c r="F66" s="3">
        <f t="shared" si="90"/>
        <v>331.49999999999994</v>
      </c>
      <c r="G66" s="3">
        <f t="shared" si="91"/>
        <v>331.49999999999994</v>
      </c>
      <c r="H66" s="3">
        <v>14.3</v>
      </c>
      <c r="I66" s="3">
        <v>0</v>
      </c>
      <c r="J66" s="3">
        <f t="shared" si="92"/>
        <v>345.79999999999995</v>
      </c>
      <c r="K66" s="3">
        <f t="shared" si="93"/>
        <v>345.79999999999995</v>
      </c>
      <c r="L66" s="3">
        <v>14.3</v>
      </c>
      <c r="M66" s="3">
        <v>0</v>
      </c>
      <c r="N66" s="54">
        <f t="shared" si="94"/>
        <v>360.09999999999997</v>
      </c>
      <c r="O66" s="3">
        <f t="shared" si="95"/>
        <v>360.09999999999997</v>
      </c>
      <c r="P66" s="3">
        <v>14.3</v>
      </c>
      <c r="Q66" s="3">
        <v>0</v>
      </c>
      <c r="R66" s="54">
        <f t="shared" si="96"/>
        <v>374.4</v>
      </c>
      <c r="S66" s="28">
        <v>53</v>
      </c>
      <c r="T66" s="19"/>
    </row>
    <row r="67" spans="1:20" ht="12.75" customHeight="1" x14ac:dyDescent="0.25">
      <c r="A67" s="26">
        <v>54</v>
      </c>
      <c r="B67" s="29" t="s">
        <v>50</v>
      </c>
      <c r="C67" s="52">
        <f>SUM(C68+C69+C70+C75)</f>
        <v>27562.000000000004</v>
      </c>
      <c r="D67" s="52">
        <f t="shared" ref="D67:R67" si="97">SUM(D68+D69+D70+D75)</f>
        <v>-1333.6000000000001</v>
      </c>
      <c r="E67" s="52">
        <f t="shared" si="97"/>
        <v>0</v>
      </c>
      <c r="F67" s="52">
        <f t="shared" si="97"/>
        <v>26228.400000000001</v>
      </c>
      <c r="G67" s="52">
        <f t="shared" si="97"/>
        <v>26228.400000000001</v>
      </c>
      <c r="H67" s="52">
        <f t="shared" si="97"/>
        <v>-1181.0999999999999</v>
      </c>
      <c r="I67" s="52">
        <f t="shared" si="97"/>
        <v>0.1</v>
      </c>
      <c r="J67" s="52">
        <f t="shared" si="97"/>
        <v>25047.4</v>
      </c>
      <c r="K67" s="52">
        <f t="shared" si="97"/>
        <v>25047.4</v>
      </c>
      <c r="L67" s="52">
        <f t="shared" si="97"/>
        <v>-218.2</v>
      </c>
      <c r="M67" s="52">
        <f t="shared" si="97"/>
        <v>0</v>
      </c>
      <c r="N67" s="53">
        <f t="shared" si="97"/>
        <v>24829.200000000004</v>
      </c>
      <c r="O67" s="52">
        <f t="shared" si="97"/>
        <v>24829.200000000004</v>
      </c>
      <c r="P67" s="52">
        <f t="shared" si="97"/>
        <v>417.8</v>
      </c>
      <c r="Q67" s="52">
        <f t="shared" si="97"/>
        <v>0</v>
      </c>
      <c r="R67" s="53">
        <f t="shared" si="97"/>
        <v>25247.000000000004</v>
      </c>
      <c r="S67" s="28">
        <v>54</v>
      </c>
      <c r="T67" s="19"/>
    </row>
    <row r="68" spans="1:20" ht="12.75" customHeight="1" x14ac:dyDescent="0.2">
      <c r="A68" s="26">
        <v>55</v>
      </c>
      <c r="B68" s="9" t="s">
        <v>51</v>
      </c>
      <c r="C68" s="5">
        <v>0</v>
      </c>
      <c r="D68" s="5">
        <v>0</v>
      </c>
      <c r="E68" s="5">
        <v>0</v>
      </c>
      <c r="F68" s="3">
        <f t="shared" ref="F68:F69" si="98">SUM(C68+D68+E68)</f>
        <v>0</v>
      </c>
      <c r="G68" s="3">
        <f t="shared" ref="G68:G69" si="99">SUM(F68)</f>
        <v>0</v>
      </c>
      <c r="H68" s="5">
        <v>0</v>
      </c>
      <c r="I68" s="5">
        <v>0</v>
      </c>
      <c r="J68" s="3">
        <f t="shared" ref="J68:J69" si="100">SUM(G68+H68+I68)</f>
        <v>0</v>
      </c>
      <c r="K68" s="3">
        <f t="shared" ref="K68:K69" si="101">SUM(J68)</f>
        <v>0</v>
      </c>
      <c r="L68" s="5">
        <v>0</v>
      </c>
      <c r="M68" s="5">
        <v>0</v>
      </c>
      <c r="N68" s="54">
        <f t="shared" ref="N68:N71" si="102">SUM(K68+L68+M68)</f>
        <v>0</v>
      </c>
      <c r="O68" s="3">
        <f t="shared" ref="O68:O69" si="103">SUM(N68)</f>
        <v>0</v>
      </c>
      <c r="P68" s="5">
        <v>0</v>
      </c>
      <c r="Q68" s="5">
        <v>0</v>
      </c>
      <c r="R68" s="54">
        <f t="shared" ref="R68:R71" si="104">SUM(O68+P68+Q68)</f>
        <v>0</v>
      </c>
      <c r="S68" s="28">
        <v>55</v>
      </c>
      <c r="T68" s="19"/>
    </row>
    <row r="69" spans="1:20" ht="12.75" customHeight="1" x14ac:dyDescent="0.2">
      <c r="A69" s="26">
        <v>56</v>
      </c>
      <c r="B69" s="8" t="s">
        <v>52</v>
      </c>
      <c r="C69" s="3">
        <v>257.5</v>
      </c>
      <c r="D69" s="3">
        <v>0</v>
      </c>
      <c r="E69" s="3">
        <v>0</v>
      </c>
      <c r="F69" s="3">
        <f t="shared" si="98"/>
        <v>257.5</v>
      </c>
      <c r="G69" s="3">
        <f t="shared" si="99"/>
        <v>257.5</v>
      </c>
      <c r="H69" s="3">
        <v>0</v>
      </c>
      <c r="I69" s="3">
        <v>0</v>
      </c>
      <c r="J69" s="3">
        <f t="shared" si="100"/>
        <v>257.5</v>
      </c>
      <c r="K69" s="3">
        <f t="shared" si="101"/>
        <v>257.5</v>
      </c>
      <c r="L69" s="3">
        <v>0</v>
      </c>
      <c r="M69" s="3">
        <v>0</v>
      </c>
      <c r="N69" s="54">
        <f t="shared" si="102"/>
        <v>257.5</v>
      </c>
      <c r="O69" s="3">
        <f t="shared" si="103"/>
        <v>257.5</v>
      </c>
      <c r="P69" s="3">
        <v>0</v>
      </c>
      <c r="Q69" s="3">
        <v>0</v>
      </c>
      <c r="R69" s="54">
        <f t="shared" si="104"/>
        <v>257.5</v>
      </c>
      <c r="S69" s="28">
        <v>56</v>
      </c>
      <c r="T69" s="19"/>
    </row>
    <row r="70" spans="1:20" ht="12.75" customHeight="1" x14ac:dyDescent="0.2">
      <c r="A70" s="26">
        <v>57</v>
      </c>
      <c r="B70" s="9" t="s">
        <v>53</v>
      </c>
      <c r="C70" s="3">
        <f>SUM(C71+C72)</f>
        <v>27304.500000000004</v>
      </c>
      <c r="D70" s="3">
        <f t="shared" ref="D70:R70" si="105">SUM(D71+D72)</f>
        <v>-1333.6000000000001</v>
      </c>
      <c r="E70" s="3">
        <f t="shared" si="105"/>
        <v>0</v>
      </c>
      <c r="F70" s="3">
        <f t="shared" si="105"/>
        <v>25970.9</v>
      </c>
      <c r="G70" s="3">
        <f t="shared" si="105"/>
        <v>25970.9</v>
      </c>
      <c r="H70" s="3">
        <f t="shared" si="105"/>
        <v>-1181.0999999999999</v>
      </c>
      <c r="I70" s="3">
        <f t="shared" si="105"/>
        <v>0.1</v>
      </c>
      <c r="J70" s="3">
        <f t="shared" si="105"/>
        <v>24789.9</v>
      </c>
      <c r="K70" s="3">
        <f t="shared" si="105"/>
        <v>24789.9</v>
      </c>
      <c r="L70" s="3">
        <f t="shared" si="105"/>
        <v>-218.2</v>
      </c>
      <c r="M70" s="3">
        <f t="shared" si="105"/>
        <v>0</v>
      </c>
      <c r="N70" s="54">
        <f t="shared" si="105"/>
        <v>24571.700000000004</v>
      </c>
      <c r="O70" s="3">
        <f t="shared" si="105"/>
        <v>24571.700000000004</v>
      </c>
      <c r="P70" s="3">
        <f t="shared" si="105"/>
        <v>417.8</v>
      </c>
      <c r="Q70" s="3">
        <f t="shared" si="105"/>
        <v>0</v>
      </c>
      <c r="R70" s="54">
        <f t="shared" si="105"/>
        <v>24989.500000000004</v>
      </c>
      <c r="S70" s="28">
        <v>57</v>
      </c>
      <c r="T70" s="19"/>
    </row>
    <row r="71" spans="1:20" ht="12.75" customHeight="1" x14ac:dyDescent="0.2">
      <c r="A71" s="26">
        <v>58</v>
      </c>
      <c r="B71" s="9" t="s">
        <v>54</v>
      </c>
      <c r="C71" s="5">
        <v>0</v>
      </c>
      <c r="D71" s="5">
        <v>0</v>
      </c>
      <c r="E71" s="5">
        <v>0</v>
      </c>
      <c r="F71" s="3">
        <f t="shared" ref="F71" si="106">SUM(C71+D71+E71)</f>
        <v>0</v>
      </c>
      <c r="G71" s="3">
        <f t="shared" ref="G71" si="107">SUM(F71)</f>
        <v>0</v>
      </c>
      <c r="H71" s="5">
        <v>0</v>
      </c>
      <c r="I71" s="5">
        <v>0</v>
      </c>
      <c r="J71" s="3">
        <f t="shared" ref="J71" si="108">SUM(G71+H71+I71)</f>
        <v>0</v>
      </c>
      <c r="K71" s="3">
        <f t="shared" ref="K71" si="109">SUM(J71)</f>
        <v>0</v>
      </c>
      <c r="L71" s="5">
        <v>0</v>
      </c>
      <c r="M71" s="5">
        <v>0</v>
      </c>
      <c r="N71" s="54">
        <f t="shared" si="102"/>
        <v>0</v>
      </c>
      <c r="O71" s="3">
        <f t="shared" ref="O71" si="110">SUM(N71)</f>
        <v>0</v>
      </c>
      <c r="P71" s="5">
        <v>0</v>
      </c>
      <c r="Q71" s="5">
        <v>0</v>
      </c>
      <c r="R71" s="54">
        <f t="shared" si="104"/>
        <v>0</v>
      </c>
      <c r="S71" s="28">
        <v>58</v>
      </c>
      <c r="T71" s="19"/>
    </row>
    <row r="72" spans="1:20" ht="12.75" customHeight="1" x14ac:dyDescent="0.2">
      <c r="A72" s="26">
        <v>59</v>
      </c>
      <c r="B72" s="9" t="s">
        <v>55</v>
      </c>
      <c r="C72" s="3">
        <f>SUM(C73+C74)</f>
        <v>27304.500000000004</v>
      </c>
      <c r="D72" s="3">
        <f t="shared" ref="D72:R72" si="111">SUM(D73+D74)</f>
        <v>-1333.6000000000001</v>
      </c>
      <c r="E72" s="3">
        <f t="shared" si="111"/>
        <v>0</v>
      </c>
      <c r="F72" s="3">
        <f t="shared" si="111"/>
        <v>25970.9</v>
      </c>
      <c r="G72" s="3">
        <f t="shared" si="111"/>
        <v>25970.9</v>
      </c>
      <c r="H72" s="3">
        <f t="shared" si="111"/>
        <v>-1181.0999999999999</v>
      </c>
      <c r="I72" s="3">
        <f t="shared" si="111"/>
        <v>0.1</v>
      </c>
      <c r="J72" s="3">
        <f t="shared" si="111"/>
        <v>24789.9</v>
      </c>
      <c r="K72" s="3">
        <f t="shared" si="111"/>
        <v>24789.9</v>
      </c>
      <c r="L72" s="3">
        <f t="shared" si="111"/>
        <v>-218.2</v>
      </c>
      <c r="M72" s="3">
        <f t="shared" si="111"/>
        <v>0</v>
      </c>
      <c r="N72" s="54">
        <f t="shared" si="111"/>
        <v>24571.700000000004</v>
      </c>
      <c r="O72" s="3">
        <f t="shared" si="111"/>
        <v>24571.700000000004</v>
      </c>
      <c r="P72" s="3">
        <f t="shared" si="111"/>
        <v>417.8</v>
      </c>
      <c r="Q72" s="3">
        <f t="shared" si="111"/>
        <v>0</v>
      </c>
      <c r="R72" s="54">
        <f t="shared" si="111"/>
        <v>24989.500000000004</v>
      </c>
      <c r="S72" s="28">
        <v>59</v>
      </c>
      <c r="T72" s="19"/>
    </row>
    <row r="73" spans="1:20" ht="12.75" customHeight="1" x14ac:dyDescent="0.2">
      <c r="A73" s="26">
        <v>60</v>
      </c>
      <c r="B73" s="9" t="s">
        <v>56</v>
      </c>
      <c r="C73" s="3">
        <v>16654.300000000003</v>
      </c>
      <c r="D73" s="3">
        <v>-1086.4000000000001</v>
      </c>
      <c r="E73" s="3">
        <v>0.1</v>
      </c>
      <c r="F73" s="3">
        <f t="shared" ref="F73:F75" si="112">SUM(C73+D73+E73)</f>
        <v>15568.000000000004</v>
      </c>
      <c r="G73" s="3">
        <f t="shared" ref="G73:G75" si="113">SUM(F73)</f>
        <v>15568.000000000004</v>
      </c>
      <c r="H73" s="3">
        <v>-1080.0999999999999</v>
      </c>
      <c r="I73" s="3">
        <v>0</v>
      </c>
      <c r="J73" s="3">
        <f t="shared" ref="J73:J75" si="114">SUM(G73+H73+I73)</f>
        <v>14487.900000000003</v>
      </c>
      <c r="K73" s="3">
        <f t="shared" ref="K73:K75" si="115">SUM(J73)</f>
        <v>14487.900000000003</v>
      </c>
      <c r="L73" s="3">
        <v>-459.5</v>
      </c>
      <c r="M73" s="3">
        <v>0</v>
      </c>
      <c r="N73" s="54">
        <f t="shared" ref="N73:N75" si="116">SUM(K73+L73+M73)</f>
        <v>14028.400000000003</v>
      </c>
      <c r="O73" s="3">
        <f t="shared" ref="O73:O75" si="117">SUM(N73)</f>
        <v>14028.400000000003</v>
      </c>
      <c r="P73" s="3">
        <v>611.1</v>
      </c>
      <c r="Q73" s="3">
        <v>0</v>
      </c>
      <c r="R73" s="54">
        <f t="shared" ref="R73:R75" si="118">SUM(O73+P73+Q73)</f>
        <v>14639.500000000004</v>
      </c>
      <c r="S73" s="28">
        <v>60</v>
      </c>
      <c r="T73" s="19"/>
    </row>
    <row r="74" spans="1:20" ht="12.75" customHeight="1" x14ac:dyDescent="0.2">
      <c r="A74" s="26">
        <v>61</v>
      </c>
      <c r="B74" s="9" t="s">
        <v>57</v>
      </c>
      <c r="C74" s="3">
        <v>10650.2</v>
      </c>
      <c r="D74" s="3">
        <v>-247.2</v>
      </c>
      <c r="E74" s="3">
        <v>-0.1</v>
      </c>
      <c r="F74" s="3">
        <f t="shared" si="112"/>
        <v>10402.9</v>
      </c>
      <c r="G74" s="3">
        <f t="shared" si="113"/>
        <v>10402.9</v>
      </c>
      <c r="H74" s="3">
        <v>-101</v>
      </c>
      <c r="I74" s="3">
        <v>0.1</v>
      </c>
      <c r="J74" s="3">
        <f t="shared" si="114"/>
        <v>10302</v>
      </c>
      <c r="K74" s="3">
        <f t="shared" si="115"/>
        <v>10302</v>
      </c>
      <c r="L74" s="3">
        <v>241.3</v>
      </c>
      <c r="M74" s="3">
        <v>0</v>
      </c>
      <c r="N74" s="54">
        <f t="shared" si="116"/>
        <v>10543.3</v>
      </c>
      <c r="O74" s="3">
        <f t="shared" si="117"/>
        <v>10543.3</v>
      </c>
      <c r="P74" s="3">
        <v>-193.3</v>
      </c>
      <c r="Q74" s="3">
        <v>0</v>
      </c>
      <c r="R74" s="54">
        <f t="shared" si="118"/>
        <v>10350</v>
      </c>
      <c r="S74" s="28">
        <v>61</v>
      </c>
      <c r="T74" s="19"/>
    </row>
    <row r="75" spans="1:20" ht="12.75" customHeight="1" x14ac:dyDescent="0.2">
      <c r="A75" s="26">
        <v>62</v>
      </c>
      <c r="B75" s="8" t="s">
        <v>58</v>
      </c>
      <c r="C75" s="5">
        <v>0</v>
      </c>
      <c r="D75" s="5">
        <v>0</v>
      </c>
      <c r="E75" s="5">
        <v>0</v>
      </c>
      <c r="F75" s="3">
        <f t="shared" si="112"/>
        <v>0</v>
      </c>
      <c r="G75" s="3">
        <f t="shared" si="113"/>
        <v>0</v>
      </c>
      <c r="H75" s="5">
        <v>0</v>
      </c>
      <c r="I75" s="5">
        <v>0</v>
      </c>
      <c r="J75" s="3">
        <f t="shared" si="114"/>
        <v>0</v>
      </c>
      <c r="K75" s="3">
        <f t="shared" si="115"/>
        <v>0</v>
      </c>
      <c r="L75" s="5">
        <v>0</v>
      </c>
      <c r="M75" s="5">
        <v>0</v>
      </c>
      <c r="N75" s="54">
        <f t="shared" si="116"/>
        <v>0</v>
      </c>
      <c r="O75" s="3">
        <f t="shared" si="117"/>
        <v>0</v>
      </c>
      <c r="P75" s="5">
        <v>0</v>
      </c>
      <c r="Q75" s="5">
        <v>0</v>
      </c>
      <c r="R75" s="54">
        <f t="shared" si="118"/>
        <v>0</v>
      </c>
      <c r="S75" s="28">
        <v>62</v>
      </c>
      <c r="T75" s="19"/>
    </row>
    <row r="76" spans="1:20" ht="12.75" customHeight="1" x14ac:dyDescent="0.25">
      <c r="A76" s="26">
        <v>63</v>
      </c>
      <c r="B76" s="29" t="s">
        <v>59</v>
      </c>
      <c r="C76" s="52">
        <f>SUM(C77+C78+C79+C82)</f>
        <v>17708.400000000001</v>
      </c>
      <c r="D76" s="52">
        <f t="shared" ref="D76:R76" si="119">SUM(D77+D78+D79+D82)</f>
        <v>237.60000000000008</v>
      </c>
      <c r="E76" s="52">
        <f t="shared" si="119"/>
        <v>0.2</v>
      </c>
      <c r="F76" s="52">
        <f t="shared" si="119"/>
        <v>17946.2</v>
      </c>
      <c r="G76" s="52">
        <f t="shared" si="119"/>
        <v>17946.2</v>
      </c>
      <c r="H76" s="52">
        <f t="shared" si="119"/>
        <v>-1752.5</v>
      </c>
      <c r="I76" s="52">
        <f t="shared" si="119"/>
        <v>-0.2</v>
      </c>
      <c r="J76" s="52">
        <f t="shared" si="119"/>
        <v>16193.5</v>
      </c>
      <c r="K76" s="52">
        <f t="shared" si="119"/>
        <v>16193.5</v>
      </c>
      <c r="L76" s="52">
        <f t="shared" si="119"/>
        <v>-55.899999999999977</v>
      </c>
      <c r="M76" s="52">
        <f t="shared" si="119"/>
        <v>0</v>
      </c>
      <c r="N76" s="53">
        <f t="shared" si="119"/>
        <v>16137.600000000002</v>
      </c>
      <c r="O76" s="52">
        <f t="shared" si="119"/>
        <v>16137.600000000002</v>
      </c>
      <c r="P76" s="52">
        <f t="shared" si="119"/>
        <v>-1321.9</v>
      </c>
      <c r="Q76" s="52">
        <f t="shared" si="119"/>
        <v>0</v>
      </c>
      <c r="R76" s="53">
        <f t="shared" si="119"/>
        <v>14815.7</v>
      </c>
      <c r="S76" s="28">
        <v>63</v>
      </c>
      <c r="T76" s="19"/>
    </row>
    <row r="77" spans="1:20" ht="12.75" customHeight="1" x14ac:dyDescent="0.2">
      <c r="A77" s="26">
        <v>64</v>
      </c>
      <c r="B77" s="9" t="s">
        <v>60</v>
      </c>
      <c r="C77" s="5">
        <v>0</v>
      </c>
      <c r="D77" s="5">
        <v>0</v>
      </c>
      <c r="E77" s="5">
        <v>0</v>
      </c>
      <c r="F77" s="3">
        <f t="shared" ref="F77:F78" si="120">SUM(C77+D77+E77)</f>
        <v>0</v>
      </c>
      <c r="G77" s="3">
        <f t="shared" ref="G77:G78" si="121">SUM(F77)</f>
        <v>0</v>
      </c>
      <c r="H77" s="5">
        <v>0</v>
      </c>
      <c r="I77" s="5">
        <v>0</v>
      </c>
      <c r="J77" s="3">
        <f t="shared" ref="J77:J78" si="122">SUM(G77+H77+I77)</f>
        <v>0</v>
      </c>
      <c r="K77" s="3">
        <f t="shared" ref="K77:K78" si="123">SUM(J77)</f>
        <v>0</v>
      </c>
      <c r="L77" s="5">
        <v>0</v>
      </c>
      <c r="M77" s="5">
        <v>0</v>
      </c>
      <c r="N77" s="54">
        <f t="shared" ref="N77:N78" si="124">SUM(K77+L77+M77)</f>
        <v>0</v>
      </c>
      <c r="O77" s="3">
        <f t="shared" ref="O77:O78" si="125">SUM(N77)</f>
        <v>0</v>
      </c>
      <c r="P77" s="5">
        <v>0</v>
      </c>
      <c r="Q77" s="5">
        <v>0</v>
      </c>
      <c r="R77" s="54">
        <f t="shared" ref="R77:R78" si="126">SUM(O77+P77+Q77)</f>
        <v>0</v>
      </c>
      <c r="S77" s="28">
        <v>64</v>
      </c>
      <c r="T77" s="19"/>
    </row>
    <row r="78" spans="1:20" ht="12.75" customHeight="1" x14ac:dyDescent="0.2">
      <c r="A78" s="26">
        <v>65</v>
      </c>
      <c r="B78" s="9" t="s">
        <v>167</v>
      </c>
      <c r="C78" s="3">
        <v>259.89999999999975</v>
      </c>
      <c r="D78" s="3">
        <v>82.3</v>
      </c>
      <c r="E78" s="3">
        <v>0</v>
      </c>
      <c r="F78" s="3">
        <f t="shared" si="120"/>
        <v>342.19999999999976</v>
      </c>
      <c r="G78" s="3">
        <f t="shared" si="121"/>
        <v>342.19999999999976</v>
      </c>
      <c r="H78" s="3">
        <v>-314.8</v>
      </c>
      <c r="I78" s="3">
        <v>0</v>
      </c>
      <c r="J78" s="3">
        <f t="shared" si="122"/>
        <v>27.39999999999975</v>
      </c>
      <c r="K78" s="3">
        <f t="shared" si="123"/>
        <v>27.39999999999975</v>
      </c>
      <c r="L78" s="3">
        <v>44.7</v>
      </c>
      <c r="M78" s="3">
        <v>0</v>
      </c>
      <c r="N78" s="54">
        <f t="shared" si="124"/>
        <v>72.099999999999753</v>
      </c>
      <c r="O78" s="3">
        <f t="shared" si="125"/>
        <v>72.099999999999753</v>
      </c>
      <c r="P78" s="3">
        <v>-53.6</v>
      </c>
      <c r="Q78" s="3">
        <v>0</v>
      </c>
      <c r="R78" s="54">
        <f t="shared" si="126"/>
        <v>18.499999999999751</v>
      </c>
      <c r="S78" s="28">
        <v>65</v>
      </c>
      <c r="T78" s="19"/>
    </row>
    <row r="79" spans="1:20" ht="12.75" customHeight="1" x14ac:dyDescent="0.2">
      <c r="A79" s="26">
        <v>66</v>
      </c>
      <c r="B79" s="8" t="s">
        <v>61</v>
      </c>
      <c r="C79" s="3">
        <f>SUM(C80+C81)</f>
        <v>14707.9</v>
      </c>
      <c r="D79" s="3">
        <f t="shared" ref="D79:R79" si="127">SUM(D80+D81)</f>
        <v>-227.49999999999997</v>
      </c>
      <c r="E79" s="3">
        <f t="shared" si="127"/>
        <v>0.1</v>
      </c>
      <c r="F79" s="3">
        <f t="shared" si="127"/>
        <v>14480.5</v>
      </c>
      <c r="G79" s="3">
        <f t="shared" si="127"/>
        <v>14480.5</v>
      </c>
      <c r="H79" s="3">
        <f t="shared" si="127"/>
        <v>-1663.9</v>
      </c>
      <c r="I79" s="3">
        <f t="shared" si="127"/>
        <v>-0.1</v>
      </c>
      <c r="J79" s="3">
        <f t="shared" si="127"/>
        <v>12816.5</v>
      </c>
      <c r="K79" s="3">
        <f t="shared" si="127"/>
        <v>12816.5</v>
      </c>
      <c r="L79" s="3">
        <f t="shared" si="127"/>
        <v>-506.1</v>
      </c>
      <c r="M79" s="3">
        <f t="shared" si="127"/>
        <v>0</v>
      </c>
      <c r="N79" s="54">
        <f t="shared" si="127"/>
        <v>12310.400000000001</v>
      </c>
      <c r="O79" s="3">
        <f t="shared" si="127"/>
        <v>12310.400000000001</v>
      </c>
      <c r="P79" s="3">
        <f t="shared" si="127"/>
        <v>-833.30000000000007</v>
      </c>
      <c r="Q79" s="3">
        <f t="shared" si="127"/>
        <v>0</v>
      </c>
      <c r="R79" s="54">
        <f t="shared" si="127"/>
        <v>11477.1</v>
      </c>
      <c r="S79" s="28">
        <v>66</v>
      </c>
      <c r="T79" s="19"/>
    </row>
    <row r="80" spans="1:20" ht="12.75" customHeight="1" x14ac:dyDescent="0.2">
      <c r="A80" s="26">
        <v>67</v>
      </c>
      <c r="B80" s="9" t="s">
        <v>17</v>
      </c>
      <c r="C80" s="3">
        <v>9264.4</v>
      </c>
      <c r="D80" s="3">
        <v>-145.89999999999998</v>
      </c>
      <c r="E80" s="3">
        <v>0.1</v>
      </c>
      <c r="F80" s="3">
        <f t="shared" ref="F80:F82" si="128">SUM(C80+D80+E80)</f>
        <v>9118.6</v>
      </c>
      <c r="G80" s="3">
        <f t="shared" ref="G80:G82" si="129">SUM(F80)</f>
        <v>9118.6</v>
      </c>
      <c r="H80" s="3">
        <v>-1087.9000000000001</v>
      </c>
      <c r="I80" s="3">
        <v>0</v>
      </c>
      <c r="J80" s="3">
        <f t="shared" ref="J80:J82" si="130">SUM(G80+H80+I80)</f>
        <v>8030.7000000000007</v>
      </c>
      <c r="K80" s="3">
        <f t="shared" ref="K80:K82" si="131">SUM(J80)</f>
        <v>8030.7000000000007</v>
      </c>
      <c r="L80" s="3">
        <v>-191.70000000000002</v>
      </c>
      <c r="M80" s="3">
        <v>0</v>
      </c>
      <c r="N80" s="54">
        <f t="shared" ref="N80:N82" si="132">SUM(K80+L80+M80)</f>
        <v>7839.0000000000009</v>
      </c>
      <c r="O80" s="3">
        <f t="shared" ref="O80:O82" si="133">SUM(N80)</f>
        <v>7839.0000000000009</v>
      </c>
      <c r="P80" s="3">
        <v>-803.7</v>
      </c>
      <c r="Q80" s="3">
        <v>0</v>
      </c>
      <c r="R80" s="54">
        <f t="shared" ref="R80:R82" si="134">SUM(O80+P80+Q80)</f>
        <v>7035.3000000000011</v>
      </c>
      <c r="S80" s="28">
        <v>67</v>
      </c>
      <c r="T80" s="19"/>
    </row>
    <row r="81" spans="1:20" ht="12.75" customHeight="1" x14ac:dyDescent="0.2">
      <c r="A81" s="26">
        <v>68</v>
      </c>
      <c r="B81" s="9" t="s">
        <v>62</v>
      </c>
      <c r="C81" s="3">
        <v>5443.5</v>
      </c>
      <c r="D81" s="3">
        <v>-81.599999999999994</v>
      </c>
      <c r="E81" s="3">
        <v>0</v>
      </c>
      <c r="F81" s="3">
        <f t="shared" si="128"/>
        <v>5361.9</v>
      </c>
      <c r="G81" s="3">
        <f t="shared" si="129"/>
        <v>5361.9</v>
      </c>
      <c r="H81" s="3">
        <v>-576</v>
      </c>
      <c r="I81" s="3">
        <v>-0.1</v>
      </c>
      <c r="J81" s="3">
        <f t="shared" si="130"/>
        <v>4785.7999999999993</v>
      </c>
      <c r="K81" s="3">
        <f t="shared" si="131"/>
        <v>4785.7999999999993</v>
      </c>
      <c r="L81" s="3">
        <v>-314.40000000000003</v>
      </c>
      <c r="M81" s="3">
        <v>0</v>
      </c>
      <c r="N81" s="54">
        <f t="shared" si="132"/>
        <v>4471.3999999999996</v>
      </c>
      <c r="O81" s="3">
        <f t="shared" si="133"/>
        <v>4471.3999999999996</v>
      </c>
      <c r="P81" s="3">
        <v>-29.6</v>
      </c>
      <c r="Q81" s="3">
        <v>0</v>
      </c>
      <c r="R81" s="54">
        <f t="shared" si="134"/>
        <v>4441.7999999999993</v>
      </c>
      <c r="S81" s="28">
        <v>68</v>
      </c>
      <c r="T81" s="19"/>
    </row>
    <row r="82" spans="1:20" ht="12.75" customHeight="1" x14ac:dyDescent="0.2">
      <c r="A82" s="26">
        <v>69</v>
      </c>
      <c r="B82" s="8" t="s">
        <v>63</v>
      </c>
      <c r="C82" s="3">
        <v>2740.6000000000013</v>
      </c>
      <c r="D82" s="3">
        <v>382.80000000000007</v>
      </c>
      <c r="E82" s="3">
        <v>0.1</v>
      </c>
      <c r="F82" s="3">
        <f t="shared" si="128"/>
        <v>3123.5000000000014</v>
      </c>
      <c r="G82" s="3">
        <f t="shared" si="129"/>
        <v>3123.5000000000014</v>
      </c>
      <c r="H82" s="3">
        <v>226.2</v>
      </c>
      <c r="I82" s="3">
        <v>-0.1</v>
      </c>
      <c r="J82" s="3">
        <f t="shared" si="130"/>
        <v>3349.6000000000013</v>
      </c>
      <c r="K82" s="3">
        <f t="shared" si="131"/>
        <v>3349.6000000000013</v>
      </c>
      <c r="L82" s="3">
        <v>405.50000000000006</v>
      </c>
      <c r="M82" s="3">
        <v>0</v>
      </c>
      <c r="N82" s="54">
        <f t="shared" si="132"/>
        <v>3755.1000000000013</v>
      </c>
      <c r="O82" s="3">
        <f t="shared" si="133"/>
        <v>3755.1000000000013</v>
      </c>
      <c r="P82" s="3">
        <v>-435</v>
      </c>
      <c r="Q82" s="3">
        <v>0</v>
      </c>
      <c r="R82" s="54">
        <f t="shared" si="134"/>
        <v>3320.1000000000013</v>
      </c>
      <c r="S82" s="28">
        <v>69</v>
      </c>
      <c r="T82" s="19"/>
    </row>
    <row r="83" spans="1:20" ht="12.75" customHeight="1" x14ac:dyDescent="0.25">
      <c r="A83" s="26">
        <v>70</v>
      </c>
      <c r="B83" s="29" t="s">
        <v>64</v>
      </c>
      <c r="C83" s="52">
        <f>SUM(C84+C87+C90+C95)</f>
        <v>608.60000000000059</v>
      </c>
      <c r="D83" s="52">
        <f t="shared" ref="D83:R83" si="135">SUM(D84+D87+D90+D95)</f>
        <v>168.60000000000002</v>
      </c>
      <c r="E83" s="52">
        <f t="shared" si="135"/>
        <v>-0.1</v>
      </c>
      <c r="F83" s="52">
        <f t="shared" si="135"/>
        <v>777.10000000000059</v>
      </c>
      <c r="G83" s="52">
        <f t="shared" si="135"/>
        <v>777.10000000000059</v>
      </c>
      <c r="H83" s="52">
        <f t="shared" si="135"/>
        <v>29.900000000000002</v>
      </c>
      <c r="I83" s="52">
        <f t="shared" si="135"/>
        <v>-0.1</v>
      </c>
      <c r="J83" s="52">
        <f t="shared" si="135"/>
        <v>806.90000000000055</v>
      </c>
      <c r="K83" s="52">
        <f t="shared" si="135"/>
        <v>806.90000000000055</v>
      </c>
      <c r="L83" s="52">
        <f t="shared" si="135"/>
        <v>-47.9</v>
      </c>
      <c r="M83" s="52">
        <f t="shared" si="135"/>
        <v>0.1</v>
      </c>
      <c r="N83" s="53">
        <f t="shared" si="135"/>
        <v>759.10000000000059</v>
      </c>
      <c r="O83" s="52">
        <f t="shared" si="135"/>
        <v>759.10000000000059</v>
      </c>
      <c r="P83" s="52">
        <f t="shared" si="135"/>
        <v>-109.00000000000001</v>
      </c>
      <c r="Q83" s="52">
        <f t="shared" si="135"/>
        <v>0</v>
      </c>
      <c r="R83" s="53">
        <f t="shared" si="135"/>
        <v>650.10000000000059</v>
      </c>
      <c r="S83" s="28">
        <v>70</v>
      </c>
      <c r="T83" s="19"/>
    </row>
    <row r="84" spans="1:20" ht="12.75" customHeight="1" x14ac:dyDescent="0.2">
      <c r="A84" s="26">
        <v>71</v>
      </c>
      <c r="B84" s="8" t="s">
        <v>65</v>
      </c>
      <c r="C84" s="3">
        <f>SUM(C85+C86)</f>
        <v>0.5</v>
      </c>
      <c r="D84" s="3">
        <f t="shared" ref="D84:R84" si="136">SUM(D85+D86)</f>
        <v>0</v>
      </c>
      <c r="E84" s="3">
        <f t="shared" si="136"/>
        <v>0</v>
      </c>
      <c r="F84" s="3">
        <f t="shared" si="136"/>
        <v>0.5</v>
      </c>
      <c r="G84" s="3">
        <f t="shared" si="136"/>
        <v>0.5</v>
      </c>
      <c r="H84" s="3">
        <f t="shared" si="136"/>
        <v>0</v>
      </c>
      <c r="I84" s="3">
        <f t="shared" si="136"/>
        <v>0</v>
      </c>
      <c r="J84" s="3">
        <f t="shared" si="136"/>
        <v>0.5</v>
      </c>
      <c r="K84" s="3">
        <f t="shared" si="136"/>
        <v>0.5</v>
      </c>
      <c r="L84" s="3">
        <f t="shared" si="136"/>
        <v>0</v>
      </c>
      <c r="M84" s="3">
        <f t="shared" si="136"/>
        <v>0</v>
      </c>
      <c r="N84" s="54">
        <f t="shared" si="136"/>
        <v>0.5</v>
      </c>
      <c r="O84" s="3">
        <f t="shared" si="136"/>
        <v>0.5</v>
      </c>
      <c r="P84" s="3">
        <f t="shared" si="136"/>
        <v>0</v>
      </c>
      <c r="Q84" s="3">
        <f t="shared" si="136"/>
        <v>0</v>
      </c>
      <c r="R84" s="54">
        <f t="shared" si="136"/>
        <v>0.5</v>
      </c>
      <c r="S84" s="28">
        <v>71</v>
      </c>
      <c r="T84" s="19"/>
    </row>
    <row r="85" spans="1:20" ht="12.75" customHeight="1" x14ac:dyDescent="0.2">
      <c r="A85" s="26">
        <v>72</v>
      </c>
      <c r="B85" s="9" t="s">
        <v>44</v>
      </c>
      <c r="C85" s="5">
        <v>0</v>
      </c>
      <c r="D85" s="5">
        <v>0</v>
      </c>
      <c r="E85" s="5">
        <v>0</v>
      </c>
      <c r="F85" s="3">
        <f t="shared" ref="F85:F86" si="137">SUM(C85+D85+E85)</f>
        <v>0</v>
      </c>
      <c r="G85" s="3">
        <f t="shared" ref="G85:G86" si="138">SUM(F85)</f>
        <v>0</v>
      </c>
      <c r="H85" s="5">
        <v>0</v>
      </c>
      <c r="I85" s="5">
        <v>0</v>
      </c>
      <c r="J85" s="3">
        <f t="shared" ref="J85:J86" si="139">SUM(G85+H85+I85)</f>
        <v>0</v>
      </c>
      <c r="K85" s="3">
        <f t="shared" ref="K85:K86" si="140">SUM(J85)</f>
        <v>0</v>
      </c>
      <c r="L85" s="5">
        <v>0</v>
      </c>
      <c r="M85" s="5">
        <v>0</v>
      </c>
      <c r="N85" s="54">
        <f t="shared" ref="N85:N86" si="141">SUM(K85+L85+M85)</f>
        <v>0</v>
      </c>
      <c r="O85" s="3">
        <f t="shared" ref="O85:O86" si="142">SUM(N85)</f>
        <v>0</v>
      </c>
      <c r="P85" s="5">
        <v>0</v>
      </c>
      <c r="Q85" s="5">
        <v>0</v>
      </c>
      <c r="R85" s="54">
        <f t="shared" ref="R85:R86" si="143">SUM(O85+P85+Q85)</f>
        <v>0</v>
      </c>
      <c r="S85" s="28">
        <v>72</v>
      </c>
      <c r="T85" s="19"/>
    </row>
    <row r="86" spans="1:20" ht="12.75" customHeight="1" x14ac:dyDescent="0.2">
      <c r="A86" s="26">
        <v>73</v>
      </c>
      <c r="B86" s="9" t="s">
        <v>49</v>
      </c>
      <c r="C86" s="3">
        <v>0.5</v>
      </c>
      <c r="D86" s="3">
        <v>0</v>
      </c>
      <c r="E86" s="3">
        <v>0</v>
      </c>
      <c r="F86" s="3">
        <f t="shared" si="137"/>
        <v>0.5</v>
      </c>
      <c r="G86" s="3">
        <f t="shared" si="138"/>
        <v>0.5</v>
      </c>
      <c r="H86" s="3">
        <v>0</v>
      </c>
      <c r="I86" s="3">
        <v>0</v>
      </c>
      <c r="J86" s="3">
        <f t="shared" si="139"/>
        <v>0.5</v>
      </c>
      <c r="K86" s="3">
        <f t="shared" si="140"/>
        <v>0.5</v>
      </c>
      <c r="L86" s="3">
        <v>0</v>
      </c>
      <c r="M86" s="3">
        <v>0</v>
      </c>
      <c r="N86" s="54">
        <f t="shared" si="141"/>
        <v>0.5</v>
      </c>
      <c r="O86" s="3">
        <f t="shared" si="142"/>
        <v>0.5</v>
      </c>
      <c r="P86" s="3">
        <v>0</v>
      </c>
      <c r="Q86" s="3">
        <v>0</v>
      </c>
      <c r="R86" s="54">
        <f t="shared" si="143"/>
        <v>0.5</v>
      </c>
      <c r="S86" s="28">
        <v>73</v>
      </c>
      <c r="T86" s="19"/>
    </row>
    <row r="87" spans="1:20" ht="12.75" customHeight="1" x14ac:dyDescent="0.2">
      <c r="A87" s="26">
        <v>74</v>
      </c>
      <c r="B87" s="8" t="s">
        <v>66</v>
      </c>
      <c r="C87" s="3">
        <f>SUM(C88+C89)</f>
        <v>91.800000000000011</v>
      </c>
      <c r="D87" s="3">
        <f t="shared" ref="D87:R87" si="144">SUM(D88+D89)</f>
        <v>110.9</v>
      </c>
      <c r="E87" s="3">
        <f t="shared" si="144"/>
        <v>-0.1</v>
      </c>
      <c r="F87" s="3">
        <f t="shared" si="144"/>
        <v>202.60000000000002</v>
      </c>
      <c r="G87" s="3">
        <f t="shared" si="144"/>
        <v>202.60000000000002</v>
      </c>
      <c r="H87" s="3">
        <f t="shared" si="144"/>
        <v>-0.2</v>
      </c>
      <c r="I87" s="3">
        <f t="shared" si="144"/>
        <v>0</v>
      </c>
      <c r="J87" s="3">
        <f t="shared" si="144"/>
        <v>202.40000000000003</v>
      </c>
      <c r="K87" s="3">
        <f t="shared" si="144"/>
        <v>202.40000000000003</v>
      </c>
      <c r="L87" s="3">
        <f t="shared" si="144"/>
        <v>-104.7</v>
      </c>
      <c r="M87" s="3">
        <f t="shared" si="144"/>
        <v>0</v>
      </c>
      <c r="N87" s="54">
        <f t="shared" si="144"/>
        <v>97.700000000000045</v>
      </c>
      <c r="O87" s="3">
        <f t="shared" si="144"/>
        <v>97.700000000000045</v>
      </c>
      <c r="P87" s="3">
        <f t="shared" si="144"/>
        <v>-7.9</v>
      </c>
      <c r="Q87" s="3">
        <f t="shared" si="144"/>
        <v>0</v>
      </c>
      <c r="R87" s="54">
        <f t="shared" si="144"/>
        <v>89.80000000000004</v>
      </c>
      <c r="S87" s="28">
        <v>74</v>
      </c>
      <c r="T87" s="19"/>
    </row>
    <row r="88" spans="1:20" ht="12.75" customHeight="1" x14ac:dyDescent="0.2">
      <c r="A88" s="26">
        <v>75</v>
      </c>
      <c r="B88" s="9" t="s">
        <v>44</v>
      </c>
      <c r="C88" s="3">
        <v>73.8</v>
      </c>
      <c r="D88" s="3">
        <v>0</v>
      </c>
      <c r="E88" s="3">
        <v>0</v>
      </c>
      <c r="F88" s="3">
        <f t="shared" ref="F88:F89" si="145">SUM(C88+D88+E88)</f>
        <v>73.8</v>
      </c>
      <c r="G88" s="3">
        <f t="shared" ref="G88:G89" si="146">SUM(F88)</f>
        <v>73.8</v>
      </c>
      <c r="H88" s="3">
        <v>0</v>
      </c>
      <c r="I88" s="3">
        <v>0</v>
      </c>
      <c r="J88" s="3">
        <f t="shared" ref="J88:J89" si="147">SUM(G88+H88+I88)</f>
        <v>73.8</v>
      </c>
      <c r="K88" s="3">
        <f t="shared" ref="K88:K89" si="148">SUM(J88)</f>
        <v>73.8</v>
      </c>
      <c r="L88" s="3">
        <v>0</v>
      </c>
      <c r="M88" s="3">
        <v>0</v>
      </c>
      <c r="N88" s="54">
        <f t="shared" ref="N88:N89" si="149">SUM(K88+L88+M88)</f>
        <v>73.8</v>
      </c>
      <c r="O88" s="3">
        <f t="shared" ref="O88:O89" si="150">SUM(N88)</f>
        <v>73.8</v>
      </c>
      <c r="P88" s="3">
        <v>0</v>
      </c>
      <c r="Q88" s="3">
        <v>0</v>
      </c>
      <c r="R88" s="54">
        <f t="shared" ref="R88:R89" si="151">SUM(O88+P88+Q88)</f>
        <v>73.8</v>
      </c>
      <c r="S88" s="28">
        <v>75</v>
      </c>
      <c r="T88" s="19"/>
    </row>
    <row r="89" spans="1:20" ht="12.75" customHeight="1" x14ac:dyDescent="0.2">
      <c r="A89" s="26">
        <v>76</v>
      </c>
      <c r="B89" s="9" t="s">
        <v>49</v>
      </c>
      <c r="C89" s="3">
        <v>18.000000000000014</v>
      </c>
      <c r="D89" s="3">
        <v>110.9</v>
      </c>
      <c r="E89" s="3">
        <v>-0.1</v>
      </c>
      <c r="F89" s="3">
        <f t="shared" si="145"/>
        <v>128.80000000000004</v>
      </c>
      <c r="G89" s="3">
        <f t="shared" si="146"/>
        <v>128.80000000000004</v>
      </c>
      <c r="H89" s="3">
        <v>-0.2</v>
      </c>
      <c r="I89" s="3">
        <v>0</v>
      </c>
      <c r="J89" s="3">
        <f t="shared" si="147"/>
        <v>128.60000000000005</v>
      </c>
      <c r="K89" s="3">
        <f t="shared" si="148"/>
        <v>128.60000000000005</v>
      </c>
      <c r="L89" s="3">
        <v>-104.7</v>
      </c>
      <c r="M89" s="3">
        <v>0</v>
      </c>
      <c r="N89" s="54">
        <f t="shared" si="149"/>
        <v>23.900000000000048</v>
      </c>
      <c r="O89" s="3">
        <f t="shared" si="150"/>
        <v>23.900000000000048</v>
      </c>
      <c r="P89" s="3">
        <v>-7.9</v>
      </c>
      <c r="Q89" s="3">
        <v>0</v>
      </c>
      <c r="R89" s="54">
        <f t="shared" si="151"/>
        <v>16.00000000000005</v>
      </c>
      <c r="S89" s="28">
        <v>76</v>
      </c>
      <c r="T89" s="19"/>
    </row>
    <row r="90" spans="1:20" ht="12.75" customHeight="1" x14ac:dyDescent="0.2">
      <c r="A90" s="26">
        <v>77</v>
      </c>
      <c r="B90" s="9" t="s">
        <v>67</v>
      </c>
      <c r="C90" s="3">
        <f>SUM(C91+C92)</f>
        <v>276.2000000000005</v>
      </c>
      <c r="D90" s="3">
        <f t="shared" ref="D90:R90" si="152">SUM(D91+D92)</f>
        <v>47.400000000000006</v>
      </c>
      <c r="E90" s="3">
        <f t="shared" si="152"/>
        <v>0</v>
      </c>
      <c r="F90" s="3">
        <f t="shared" si="152"/>
        <v>323.60000000000048</v>
      </c>
      <c r="G90" s="3">
        <f t="shared" si="152"/>
        <v>323.60000000000048</v>
      </c>
      <c r="H90" s="3">
        <f t="shared" si="152"/>
        <v>18.3</v>
      </c>
      <c r="I90" s="3">
        <f t="shared" si="152"/>
        <v>-0.1</v>
      </c>
      <c r="J90" s="3">
        <f t="shared" si="152"/>
        <v>341.80000000000052</v>
      </c>
      <c r="K90" s="3">
        <f t="shared" si="152"/>
        <v>341.80000000000052</v>
      </c>
      <c r="L90" s="3">
        <f t="shared" si="152"/>
        <v>42.2</v>
      </c>
      <c r="M90" s="3">
        <f t="shared" si="152"/>
        <v>0.1</v>
      </c>
      <c r="N90" s="54">
        <f t="shared" si="152"/>
        <v>384.10000000000048</v>
      </c>
      <c r="O90" s="3">
        <f t="shared" si="152"/>
        <v>384.10000000000048</v>
      </c>
      <c r="P90" s="3">
        <f t="shared" si="152"/>
        <v>-124.4</v>
      </c>
      <c r="Q90" s="3">
        <f t="shared" si="152"/>
        <v>0</v>
      </c>
      <c r="R90" s="54">
        <f t="shared" si="152"/>
        <v>259.7000000000005</v>
      </c>
      <c r="S90" s="28">
        <v>77</v>
      </c>
      <c r="T90" s="19"/>
    </row>
    <row r="91" spans="1:20" ht="12.75" customHeight="1" x14ac:dyDescent="0.2">
      <c r="A91" s="26">
        <v>78</v>
      </c>
      <c r="B91" s="9" t="s">
        <v>44</v>
      </c>
      <c r="C91" s="5">
        <v>0</v>
      </c>
      <c r="D91" s="5">
        <v>0</v>
      </c>
      <c r="E91" s="5">
        <v>0</v>
      </c>
      <c r="F91" s="3">
        <f>SUM(C91+D91+E91)</f>
        <v>0</v>
      </c>
      <c r="G91" s="3">
        <f>SUM(F91)</f>
        <v>0</v>
      </c>
      <c r="H91" s="5">
        <v>0</v>
      </c>
      <c r="I91" s="5">
        <v>0</v>
      </c>
      <c r="J91" s="3">
        <f>SUM(G91+H91+I91)</f>
        <v>0</v>
      </c>
      <c r="K91" s="3">
        <f>SUM(J91)</f>
        <v>0</v>
      </c>
      <c r="L91" s="5">
        <v>0</v>
      </c>
      <c r="M91" s="5">
        <v>0</v>
      </c>
      <c r="N91" s="54">
        <f>SUM(K91+L91+M91)</f>
        <v>0</v>
      </c>
      <c r="O91" s="3">
        <f>SUM(N91)</f>
        <v>0</v>
      </c>
      <c r="P91" s="5">
        <v>0</v>
      </c>
      <c r="Q91" s="5">
        <v>0</v>
      </c>
      <c r="R91" s="54">
        <f>SUM(O91+P91+Q91)</f>
        <v>0</v>
      </c>
      <c r="S91" s="28">
        <v>78</v>
      </c>
      <c r="T91" s="19"/>
    </row>
    <row r="92" spans="1:20" ht="12.75" customHeight="1" x14ac:dyDescent="0.2">
      <c r="A92" s="26">
        <v>79</v>
      </c>
      <c r="B92" s="8" t="s">
        <v>49</v>
      </c>
      <c r="C92" s="3">
        <f>SUM(C93+C94)</f>
        <v>276.2000000000005</v>
      </c>
      <c r="D92" s="3">
        <f t="shared" ref="D92:R92" si="153">SUM(D93+D94)</f>
        <v>47.400000000000006</v>
      </c>
      <c r="E92" s="3">
        <f t="shared" si="153"/>
        <v>0</v>
      </c>
      <c r="F92" s="3">
        <f t="shared" si="153"/>
        <v>323.60000000000048</v>
      </c>
      <c r="G92" s="3">
        <f t="shared" si="153"/>
        <v>323.60000000000048</v>
      </c>
      <c r="H92" s="3">
        <f t="shared" si="153"/>
        <v>18.3</v>
      </c>
      <c r="I92" s="3">
        <f t="shared" si="153"/>
        <v>-0.1</v>
      </c>
      <c r="J92" s="3">
        <f t="shared" si="153"/>
        <v>341.80000000000052</v>
      </c>
      <c r="K92" s="3">
        <f t="shared" si="153"/>
        <v>341.80000000000052</v>
      </c>
      <c r="L92" s="3">
        <f t="shared" si="153"/>
        <v>42.2</v>
      </c>
      <c r="M92" s="3">
        <f t="shared" si="153"/>
        <v>0.1</v>
      </c>
      <c r="N92" s="54">
        <f t="shared" si="153"/>
        <v>384.10000000000048</v>
      </c>
      <c r="O92" s="3">
        <f t="shared" si="153"/>
        <v>384.10000000000048</v>
      </c>
      <c r="P92" s="3">
        <f t="shared" si="153"/>
        <v>-124.4</v>
      </c>
      <c r="Q92" s="3">
        <f t="shared" si="153"/>
        <v>0</v>
      </c>
      <c r="R92" s="54">
        <f t="shared" si="153"/>
        <v>259.7000000000005</v>
      </c>
      <c r="S92" s="28">
        <v>79</v>
      </c>
      <c r="T92" s="19"/>
    </row>
    <row r="93" spans="1:20" ht="12.75" customHeight="1" x14ac:dyDescent="0.2">
      <c r="A93" s="26">
        <v>80</v>
      </c>
      <c r="B93" s="9" t="s">
        <v>68</v>
      </c>
      <c r="C93" s="3">
        <v>196.30000000000049</v>
      </c>
      <c r="D93" s="3">
        <v>-9.8000000000000007</v>
      </c>
      <c r="E93" s="3">
        <v>0</v>
      </c>
      <c r="F93" s="3">
        <f t="shared" ref="F93:F94" si="154">SUM(C93+D93+E93)</f>
        <v>186.50000000000048</v>
      </c>
      <c r="G93" s="3">
        <f t="shared" ref="G93:G94" si="155">SUM(F93)</f>
        <v>186.50000000000048</v>
      </c>
      <c r="H93" s="3">
        <v>38.5</v>
      </c>
      <c r="I93" s="3">
        <v>0</v>
      </c>
      <c r="J93" s="3">
        <f t="shared" ref="J93:J94" si="156">SUM(G93+H93+I93)</f>
        <v>225.00000000000048</v>
      </c>
      <c r="K93" s="3">
        <f t="shared" ref="K93:K94" si="157">SUM(J93)</f>
        <v>225.00000000000048</v>
      </c>
      <c r="L93" s="3">
        <v>87</v>
      </c>
      <c r="M93" s="3">
        <v>0</v>
      </c>
      <c r="N93" s="54">
        <f t="shared" ref="N93:N94" si="158">SUM(K93+L93+M93)</f>
        <v>312.00000000000045</v>
      </c>
      <c r="O93" s="3">
        <f t="shared" ref="O93:O94" si="159">SUM(N93)</f>
        <v>312.00000000000045</v>
      </c>
      <c r="P93" s="3">
        <v>-121.4</v>
      </c>
      <c r="Q93" s="3">
        <v>0</v>
      </c>
      <c r="R93" s="54">
        <f t="shared" ref="R93:R94" si="160">SUM(O93+P93+Q93)</f>
        <v>190.60000000000045</v>
      </c>
      <c r="S93" s="28">
        <v>80</v>
      </c>
      <c r="T93" s="19"/>
    </row>
    <row r="94" spans="1:20" ht="12.75" customHeight="1" x14ac:dyDescent="0.2">
      <c r="A94" s="26">
        <v>81</v>
      </c>
      <c r="B94" s="9" t="s">
        <v>69</v>
      </c>
      <c r="C94" s="3">
        <v>79.900000000000006</v>
      </c>
      <c r="D94" s="3">
        <v>57.2</v>
      </c>
      <c r="E94" s="3">
        <v>0</v>
      </c>
      <c r="F94" s="3">
        <f t="shared" si="154"/>
        <v>137.10000000000002</v>
      </c>
      <c r="G94" s="3">
        <f t="shared" si="155"/>
        <v>137.10000000000002</v>
      </c>
      <c r="H94" s="3">
        <v>-20.2</v>
      </c>
      <c r="I94" s="3">
        <v>-0.1</v>
      </c>
      <c r="J94" s="3">
        <f t="shared" si="156"/>
        <v>116.80000000000003</v>
      </c>
      <c r="K94" s="3">
        <f t="shared" si="157"/>
        <v>116.80000000000003</v>
      </c>
      <c r="L94" s="3">
        <v>-44.8</v>
      </c>
      <c r="M94" s="3">
        <v>0.1</v>
      </c>
      <c r="N94" s="54">
        <f t="shared" si="158"/>
        <v>72.100000000000023</v>
      </c>
      <c r="O94" s="3">
        <f t="shared" si="159"/>
        <v>72.100000000000023</v>
      </c>
      <c r="P94" s="3">
        <v>-3</v>
      </c>
      <c r="Q94" s="3">
        <v>0</v>
      </c>
      <c r="R94" s="54">
        <f t="shared" si="160"/>
        <v>69.100000000000023</v>
      </c>
      <c r="S94" s="28">
        <v>81</v>
      </c>
      <c r="T94" s="19"/>
    </row>
    <row r="95" spans="1:20" ht="12.75" customHeight="1" x14ac:dyDescent="0.2">
      <c r="A95" s="26">
        <v>82</v>
      </c>
      <c r="B95" s="9" t="s">
        <v>70</v>
      </c>
      <c r="C95" s="3">
        <f>SUM(C96+C97)</f>
        <v>240.10000000000002</v>
      </c>
      <c r="D95" s="3">
        <f t="shared" ref="D95:R95" si="161">SUM(D96+D97)</f>
        <v>10.299999999999999</v>
      </c>
      <c r="E95" s="3">
        <f t="shared" si="161"/>
        <v>0</v>
      </c>
      <c r="F95" s="3">
        <f t="shared" si="161"/>
        <v>250.40000000000006</v>
      </c>
      <c r="G95" s="3">
        <f t="shared" si="161"/>
        <v>250.40000000000006</v>
      </c>
      <c r="H95" s="3">
        <f t="shared" si="161"/>
        <v>11.8</v>
      </c>
      <c r="I95" s="3">
        <f t="shared" si="161"/>
        <v>0</v>
      </c>
      <c r="J95" s="3">
        <f t="shared" si="161"/>
        <v>262.20000000000005</v>
      </c>
      <c r="K95" s="3">
        <f t="shared" si="161"/>
        <v>262.20000000000005</v>
      </c>
      <c r="L95" s="3">
        <f t="shared" si="161"/>
        <v>14.6</v>
      </c>
      <c r="M95" s="3">
        <f t="shared" si="161"/>
        <v>0</v>
      </c>
      <c r="N95" s="54">
        <f t="shared" si="161"/>
        <v>276.80000000000007</v>
      </c>
      <c r="O95" s="3">
        <f t="shared" si="161"/>
        <v>276.80000000000007</v>
      </c>
      <c r="P95" s="3">
        <f t="shared" si="161"/>
        <v>23.3</v>
      </c>
      <c r="Q95" s="3">
        <f t="shared" si="161"/>
        <v>0</v>
      </c>
      <c r="R95" s="54">
        <f t="shared" si="161"/>
        <v>300.10000000000008</v>
      </c>
      <c r="S95" s="28">
        <v>82</v>
      </c>
      <c r="T95" s="19"/>
    </row>
    <row r="96" spans="1:20" ht="12.75" customHeight="1" x14ac:dyDescent="0.2">
      <c r="A96" s="26">
        <v>83</v>
      </c>
      <c r="B96" s="9" t="s">
        <v>71</v>
      </c>
      <c r="C96" s="5">
        <v>0</v>
      </c>
      <c r="D96" s="5">
        <v>0</v>
      </c>
      <c r="E96" s="5">
        <v>0</v>
      </c>
      <c r="F96" s="3">
        <f>SUM(C96+D96+E96)</f>
        <v>0</v>
      </c>
      <c r="G96" s="3">
        <f>SUM(F96)</f>
        <v>0</v>
      </c>
      <c r="H96" s="5">
        <v>0</v>
      </c>
      <c r="I96" s="5">
        <v>0</v>
      </c>
      <c r="J96" s="3">
        <f>SUM(G96+H96+I96)</f>
        <v>0</v>
      </c>
      <c r="K96" s="3">
        <f>SUM(J96)</f>
        <v>0</v>
      </c>
      <c r="L96" s="5">
        <v>0</v>
      </c>
      <c r="M96" s="5">
        <v>0</v>
      </c>
      <c r="N96" s="54">
        <f>SUM(K96+L96+M96)</f>
        <v>0</v>
      </c>
      <c r="O96" s="3">
        <f>SUM(N96)</f>
        <v>0</v>
      </c>
      <c r="P96" s="5">
        <v>0</v>
      </c>
      <c r="Q96" s="5">
        <v>0</v>
      </c>
      <c r="R96" s="54">
        <f>SUM(O96+P96+Q96)</f>
        <v>0</v>
      </c>
      <c r="S96" s="28">
        <v>83</v>
      </c>
      <c r="T96" s="19"/>
    </row>
    <row r="97" spans="1:20" ht="12.75" customHeight="1" x14ac:dyDescent="0.2">
      <c r="A97" s="26">
        <v>84</v>
      </c>
      <c r="B97" s="9" t="s">
        <v>49</v>
      </c>
      <c r="C97" s="3">
        <f>SUM(C98+C99+C100+C101+C102)</f>
        <v>240.10000000000002</v>
      </c>
      <c r="D97" s="3">
        <f t="shared" ref="D97:R97" si="162">SUM(D98+D99+D100+D101+D102)</f>
        <v>10.299999999999999</v>
      </c>
      <c r="E97" s="3">
        <f t="shared" si="162"/>
        <v>0</v>
      </c>
      <c r="F97" s="3">
        <f t="shared" si="162"/>
        <v>250.40000000000006</v>
      </c>
      <c r="G97" s="3">
        <f t="shared" si="162"/>
        <v>250.40000000000006</v>
      </c>
      <c r="H97" s="3">
        <f t="shared" si="162"/>
        <v>11.8</v>
      </c>
      <c r="I97" s="3">
        <f t="shared" si="162"/>
        <v>0</v>
      </c>
      <c r="J97" s="3">
        <f t="shared" si="162"/>
        <v>262.20000000000005</v>
      </c>
      <c r="K97" s="3">
        <f t="shared" si="162"/>
        <v>262.20000000000005</v>
      </c>
      <c r="L97" s="3">
        <f t="shared" si="162"/>
        <v>14.6</v>
      </c>
      <c r="M97" s="3">
        <f t="shared" si="162"/>
        <v>0</v>
      </c>
      <c r="N97" s="54">
        <f t="shared" si="162"/>
        <v>276.80000000000007</v>
      </c>
      <c r="O97" s="3">
        <f t="shared" si="162"/>
        <v>276.80000000000007</v>
      </c>
      <c r="P97" s="3">
        <f t="shared" si="162"/>
        <v>23.3</v>
      </c>
      <c r="Q97" s="3">
        <f t="shared" si="162"/>
        <v>0</v>
      </c>
      <c r="R97" s="54">
        <f t="shared" si="162"/>
        <v>300.10000000000008</v>
      </c>
      <c r="S97" s="28">
        <v>84</v>
      </c>
      <c r="T97" s="19"/>
    </row>
    <row r="98" spans="1:20" ht="12.75" customHeight="1" x14ac:dyDescent="0.2">
      <c r="A98" s="26">
        <v>85</v>
      </c>
      <c r="B98" s="9" t="s">
        <v>72</v>
      </c>
      <c r="C98" s="5">
        <v>0</v>
      </c>
      <c r="D98" s="5">
        <v>0</v>
      </c>
      <c r="E98" s="5">
        <v>0</v>
      </c>
      <c r="F98" s="3">
        <f t="shared" ref="F98:F102" si="163">SUM(C98+D98+E98)</f>
        <v>0</v>
      </c>
      <c r="G98" s="3">
        <f t="shared" ref="G98:G102" si="164">SUM(F98)</f>
        <v>0</v>
      </c>
      <c r="H98" s="5">
        <v>0</v>
      </c>
      <c r="I98" s="5">
        <v>0</v>
      </c>
      <c r="J98" s="3">
        <f t="shared" ref="J98:J102" si="165">SUM(G98+H98+I98)</f>
        <v>0</v>
      </c>
      <c r="K98" s="3">
        <f t="shared" ref="K98:K102" si="166">SUM(J98)</f>
        <v>0</v>
      </c>
      <c r="L98" s="5">
        <v>0</v>
      </c>
      <c r="M98" s="5">
        <v>0</v>
      </c>
      <c r="N98" s="54">
        <f t="shared" ref="N98:N102" si="167">SUM(K98+L98+M98)</f>
        <v>0</v>
      </c>
      <c r="O98" s="3">
        <f t="shared" ref="O98:O102" si="168">SUM(N98)</f>
        <v>0</v>
      </c>
      <c r="P98" s="5">
        <v>0</v>
      </c>
      <c r="Q98" s="5">
        <v>0</v>
      </c>
      <c r="R98" s="54">
        <f t="shared" ref="R98:R102" si="169">SUM(O98+P98+Q98)</f>
        <v>0</v>
      </c>
      <c r="S98" s="28">
        <v>85</v>
      </c>
      <c r="T98" s="19"/>
    </row>
    <row r="99" spans="1:20" ht="12.75" customHeight="1" x14ac:dyDescent="0.2">
      <c r="A99" s="26">
        <v>86</v>
      </c>
      <c r="B99" s="9" t="s">
        <v>73</v>
      </c>
      <c r="C99" s="3">
        <v>88.500000000000014</v>
      </c>
      <c r="D99" s="3">
        <v>2.4</v>
      </c>
      <c r="E99" s="3">
        <v>0</v>
      </c>
      <c r="F99" s="3">
        <f t="shared" si="163"/>
        <v>90.90000000000002</v>
      </c>
      <c r="G99" s="3">
        <f t="shared" si="164"/>
        <v>90.90000000000002</v>
      </c>
      <c r="H99" s="3">
        <v>2.4</v>
      </c>
      <c r="I99" s="3">
        <v>0</v>
      </c>
      <c r="J99" s="3">
        <f t="shared" si="165"/>
        <v>93.300000000000026</v>
      </c>
      <c r="K99" s="3">
        <f t="shared" si="166"/>
        <v>93.300000000000026</v>
      </c>
      <c r="L99" s="3">
        <v>2.4</v>
      </c>
      <c r="M99" s="3">
        <v>0</v>
      </c>
      <c r="N99" s="54">
        <f t="shared" si="167"/>
        <v>95.700000000000031</v>
      </c>
      <c r="O99" s="3">
        <f t="shared" si="168"/>
        <v>95.700000000000031</v>
      </c>
      <c r="P99" s="3">
        <v>2.4</v>
      </c>
      <c r="Q99" s="3">
        <v>0</v>
      </c>
      <c r="R99" s="54">
        <f t="shared" si="169"/>
        <v>98.100000000000037</v>
      </c>
      <c r="S99" s="28">
        <v>86</v>
      </c>
      <c r="T99" s="19"/>
    </row>
    <row r="100" spans="1:20" ht="12.75" customHeight="1" x14ac:dyDescent="0.2">
      <c r="A100" s="26">
        <v>87</v>
      </c>
      <c r="B100" s="9" t="s">
        <v>74</v>
      </c>
      <c r="C100" s="5">
        <v>0</v>
      </c>
      <c r="D100" s="5">
        <v>0</v>
      </c>
      <c r="E100" s="5">
        <v>0</v>
      </c>
      <c r="F100" s="3">
        <f t="shared" si="163"/>
        <v>0</v>
      </c>
      <c r="G100" s="3">
        <f t="shared" si="164"/>
        <v>0</v>
      </c>
      <c r="H100" s="5">
        <v>0</v>
      </c>
      <c r="I100" s="5">
        <v>0</v>
      </c>
      <c r="J100" s="3">
        <f t="shared" si="165"/>
        <v>0</v>
      </c>
      <c r="K100" s="3">
        <f t="shared" si="166"/>
        <v>0</v>
      </c>
      <c r="L100" s="5">
        <v>0</v>
      </c>
      <c r="M100" s="5">
        <v>0</v>
      </c>
      <c r="N100" s="54">
        <f t="shared" si="167"/>
        <v>0</v>
      </c>
      <c r="O100" s="3">
        <f t="shared" si="168"/>
        <v>0</v>
      </c>
      <c r="P100" s="5">
        <v>0</v>
      </c>
      <c r="Q100" s="5">
        <v>0</v>
      </c>
      <c r="R100" s="54">
        <f t="shared" si="169"/>
        <v>0</v>
      </c>
      <c r="S100" s="28">
        <v>87</v>
      </c>
      <c r="T100" s="19"/>
    </row>
    <row r="101" spans="1:20" ht="12.75" customHeight="1" x14ac:dyDescent="0.2">
      <c r="A101" s="26">
        <v>88</v>
      </c>
      <c r="B101" s="9" t="s">
        <v>75</v>
      </c>
      <c r="C101" s="3">
        <v>150.80000000000001</v>
      </c>
      <c r="D101" s="3">
        <v>7.8</v>
      </c>
      <c r="E101" s="3">
        <v>0</v>
      </c>
      <c r="F101" s="3">
        <f t="shared" si="163"/>
        <v>158.60000000000002</v>
      </c>
      <c r="G101" s="3">
        <f t="shared" si="164"/>
        <v>158.60000000000002</v>
      </c>
      <c r="H101" s="3">
        <v>9.3000000000000007</v>
      </c>
      <c r="I101" s="3">
        <v>0</v>
      </c>
      <c r="J101" s="3">
        <f t="shared" si="165"/>
        <v>167.90000000000003</v>
      </c>
      <c r="K101" s="3">
        <f t="shared" si="166"/>
        <v>167.90000000000003</v>
      </c>
      <c r="L101" s="3">
        <v>12.1</v>
      </c>
      <c r="M101" s="3">
        <v>0</v>
      </c>
      <c r="N101" s="54">
        <f t="shared" si="167"/>
        <v>180.00000000000003</v>
      </c>
      <c r="O101" s="3">
        <f t="shared" si="168"/>
        <v>180.00000000000003</v>
      </c>
      <c r="P101" s="3">
        <v>20.8</v>
      </c>
      <c r="Q101" s="3">
        <v>0</v>
      </c>
      <c r="R101" s="54">
        <f t="shared" si="169"/>
        <v>200.80000000000004</v>
      </c>
      <c r="S101" s="28">
        <v>88</v>
      </c>
      <c r="T101" s="19"/>
    </row>
    <row r="102" spans="1:20" ht="12.75" customHeight="1" x14ac:dyDescent="0.2">
      <c r="A102" s="26">
        <v>89</v>
      </c>
      <c r="B102" s="9" t="s">
        <v>76</v>
      </c>
      <c r="C102" s="3">
        <v>0.8</v>
      </c>
      <c r="D102" s="3">
        <v>0.1</v>
      </c>
      <c r="E102" s="3">
        <v>0</v>
      </c>
      <c r="F102" s="3">
        <f t="shared" si="163"/>
        <v>0.9</v>
      </c>
      <c r="G102" s="3">
        <f t="shared" si="164"/>
        <v>0.9</v>
      </c>
      <c r="H102" s="3">
        <v>0.1</v>
      </c>
      <c r="I102" s="3">
        <v>0</v>
      </c>
      <c r="J102" s="3">
        <f t="shared" si="165"/>
        <v>1</v>
      </c>
      <c r="K102" s="3">
        <f t="shared" si="166"/>
        <v>1</v>
      </c>
      <c r="L102" s="3">
        <v>0.1</v>
      </c>
      <c r="M102" s="3">
        <v>0</v>
      </c>
      <c r="N102" s="54">
        <f t="shared" si="167"/>
        <v>1.1000000000000001</v>
      </c>
      <c r="O102" s="3">
        <f t="shared" si="168"/>
        <v>1.1000000000000001</v>
      </c>
      <c r="P102" s="3">
        <v>0.1</v>
      </c>
      <c r="Q102" s="3">
        <v>0</v>
      </c>
      <c r="R102" s="54">
        <f t="shared" si="169"/>
        <v>1.2000000000000002</v>
      </c>
      <c r="S102" s="28">
        <v>89</v>
      </c>
      <c r="T102" s="19"/>
    </row>
    <row r="103" spans="1:20" ht="12.75" customHeight="1" x14ac:dyDescent="0.25">
      <c r="A103" s="26">
        <v>90</v>
      </c>
      <c r="B103" s="29" t="s">
        <v>77</v>
      </c>
      <c r="C103" s="52">
        <f>SUM(C104+C105+C106+C107+C116)</f>
        <v>4744.6000000000004</v>
      </c>
      <c r="D103" s="52">
        <f t="shared" ref="D103:R103" si="170">SUM(D104+D105+D106+D107+D116)</f>
        <v>-747</v>
      </c>
      <c r="E103" s="52">
        <f t="shared" si="170"/>
        <v>2.2999999999999998</v>
      </c>
      <c r="F103" s="52">
        <f t="shared" si="170"/>
        <v>3999.9000000000005</v>
      </c>
      <c r="G103" s="52">
        <f t="shared" si="170"/>
        <v>3999.9000000000005</v>
      </c>
      <c r="H103" s="52">
        <f t="shared" si="170"/>
        <v>587.59999999999991</v>
      </c>
      <c r="I103" s="52">
        <f t="shared" si="170"/>
        <v>6.3000000000000007</v>
      </c>
      <c r="J103" s="52">
        <f t="shared" si="170"/>
        <v>4593.8</v>
      </c>
      <c r="K103" s="52">
        <f t="shared" si="170"/>
        <v>4593.8</v>
      </c>
      <c r="L103" s="52">
        <f t="shared" si="170"/>
        <v>-561.5</v>
      </c>
      <c r="M103" s="52">
        <f t="shared" si="170"/>
        <v>3.9000000000000004</v>
      </c>
      <c r="N103" s="53">
        <f t="shared" si="170"/>
        <v>4036.2</v>
      </c>
      <c r="O103" s="52">
        <f t="shared" si="170"/>
        <v>4036.2</v>
      </c>
      <c r="P103" s="52">
        <f t="shared" si="170"/>
        <v>-250.29999999999998</v>
      </c>
      <c r="Q103" s="52">
        <f t="shared" si="170"/>
        <v>2</v>
      </c>
      <c r="R103" s="53">
        <f t="shared" si="170"/>
        <v>3787.8999999999996</v>
      </c>
      <c r="S103" s="28">
        <v>90</v>
      </c>
      <c r="T103" s="19"/>
    </row>
    <row r="104" spans="1:20" ht="12.75" customHeight="1" x14ac:dyDescent="0.2">
      <c r="A104" s="26">
        <v>91</v>
      </c>
      <c r="B104" s="9" t="s">
        <v>78</v>
      </c>
      <c r="C104" s="5">
        <v>0</v>
      </c>
      <c r="D104" s="5">
        <v>0</v>
      </c>
      <c r="E104" s="5">
        <v>0</v>
      </c>
      <c r="F104" s="3">
        <f t="shared" ref="F104:F106" si="171">SUM(C104+D104+E104)</f>
        <v>0</v>
      </c>
      <c r="G104" s="3">
        <f t="shared" ref="G104:G106" si="172">SUM(F104)</f>
        <v>0</v>
      </c>
      <c r="H104" s="5">
        <v>0</v>
      </c>
      <c r="I104" s="5">
        <v>0</v>
      </c>
      <c r="J104" s="3">
        <f t="shared" ref="J104:J106" si="173">SUM(G104+H104+I104)</f>
        <v>0</v>
      </c>
      <c r="K104" s="3">
        <f t="shared" ref="K104:K106" si="174">SUM(J104)</f>
        <v>0</v>
      </c>
      <c r="L104" s="5">
        <v>0</v>
      </c>
      <c r="M104" s="5">
        <v>0</v>
      </c>
      <c r="N104" s="54">
        <f t="shared" ref="N104:N106" si="175">SUM(K104+L104+M104)</f>
        <v>0</v>
      </c>
      <c r="O104" s="3">
        <f t="shared" ref="O104:O106" si="176">SUM(N104)</f>
        <v>0</v>
      </c>
      <c r="P104" s="5">
        <v>0</v>
      </c>
      <c r="Q104" s="5">
        <v>0</v>
      </c>
      <c r="R104" s="54">
        <f t="shared" ref="R104:R106" si="177">SUM(O104+P104+Q104)</f>
        <v>0</v>
      </c>
      <c r="S104" s="28">
        <v>91</v>
      </c>
      <c r="T104" s="19"/>
    </row>
    <row r="105" spans="1:20" ht="12.75" customHeight="1" x14ac:dyDescent="0.2">
      <c r="A105" s="26">
        <v>92</v>
      </c>
      <c r="B105" s="9" t="s">
        <v>79</v>
      </c>
      <c r="C105" s="3">
        <v>172.40000000000003</v>
      </c>
      <c r="D105" s="3">
        <v>0</v>
      </c>
      <c r="E105" s="3">
        <v>1.6</v>
      </c>
      <c r="F105" s="3">
        <f t="shared" si="171"/>
        <v>174.00000000000003</v>
      </c>
      <c r="G105" s="3">
        <f t="shared" si="172"/>
        <v>174.00000000000003</v>
      </c>
      <c r="H105" s="3">
        <v>0</v>
      </c>
      <c r="I105" s="3">
        <v>4.4000000000000004</v>
      </c>
      <c r="J105" s="3">
        <f t="shared" si="173"/>
        <v>178.40000000000003</v>
      </c>
      <c r="K105" s="3">
        <f t="shared" si="174"/>
        <v>178.40000000000003</v>
      </c>
      <c r="L105" s="3">
        <v>0</v>
      </c>
      <c r="M105" s="3">
        <v>2.7</v>
      </c>
      <c r="N105" s="54">
        <f t="shared" si="175"/>
        <v>181.10000000000002</v>
      </c>
      <c r="O105" s="3">
        <f t="shared" si="176"/>
        <v>181.10000000000002</v>
      </c>
      <c r="P105" s="3">
        <v>0</v>
      </c>
      <c r="Q105" s="3">
        <v>1.4</v>
      </c>
      <c r="R105" s="54">
        <f t="shared" si="177"/>
        <v>182.50000000000003</v>
      </c>
      <c r="S105" s="28">
        <v>92</v>
      </c>
      <c r="T105" s="19"/>
    </row>
    <row r="106" spans="1:20" ht="12.75" customHeight="1" x14ac:dyDescent="0.2">
      <c r="A106" s="26">
        <v>93</v>
      </c>
      <c r="B106" s="9" t="s">
        <v>80</v>
      </c>
      <c r="C106" s="3">
        <v>73.100000000000009</v>
      </c>
      <c r="D106" s="3">
        <v>0</v>
      </c>
      <c r="E106" s="3">
        <v>0.7</v>
      </c>
      <c r="F106" s="3">
        <f t="shared" si="171"/>
        <v>73.800000000000011</v>
      </c>
      <c r="G106" s="3">
        <f t="shared" si="172"/>
        <v>73.800000000000011</v>
      </c>
      <c r="H106" s="3">
        <v>0</v>
      </c>
      <c r="I106" s="3">
        <v>1.9</v>
      </c>
      <c r="J106" s="3">
        <f t="shared" si="173"/>
        <v>75.700000000000017</v>
      </c>
      <c r="K106" s="3">
        <f t="shared" si="174"/>
        <v>75.700000000000017</v>
      </c>
      <c r="L106" s="3">
        <v>0</v>
      </c>
      <c r="M106" s="3">
        <v>1.2</v>
      </c>
      <c r="N106" s="54">
        <f t="shared" si="175"/>
        <v>76.90000000000002</v>
      </c>
      <c r="O106" s="3">
        <f t="shared" si="176"/>
        <v>76.90000000000002</v>
      </c>
      <c r="P106" s="3">
        <v>0</v>
      </c>
      <c r="Q106" s="3">
        <v>0.6</v>
      </c>
      <c r="R106" s="54">
        <f t="shared" si="177"/>
        <v>77.500000000000014</v>
      </c>
      <c r="S106" s="28">
        <v>93</v>
      </c>
      <c r="T106" s="19"/>
    </row>
    <row r="107" spans="1:20" ht="12.75" customHeight="1" x14ac:dyDescent="0.2">
      <c r="A107" s="26">
        <v>94</v>
      </c>
      <c r="B107" s="8" t="s">
        <v>81</v>
      </c>
      <c r="C107" s="3">
        <f>SUM(C108+C111)</f>
        <v>4499.1000000000004</v>
      </c>
      <c r="D107" s="3">
        <f t="shared" ref="D107:R107" si="178">SUM(D108+D111)</f>
        <v>-747</v>
      </c>
      <c r="E107" s="3">
        <f t="shared" si="178"/>
        <v>0</v>
      </c>
      <c r="F107" s="3">
        <f t="shared" si="178"/>
        <v>3752.1000000000004</v>
      </c>
      <c r="G107" s="3">
        <f t="shared" si="178"/>
        <v>3752.1000000000004</v>
      </c>
      <c r="H107" s="3">
        <f t="shared" si="178"/>
        <v>587.59999999999991</v>
      </c>
      <c r="I107" s="3">
        <f t="shared" si="178"/>
        <v>0</v>
      </c>
      <c r="J107" s="3">
        <f t="shared" si="178"/>
        <v>4339.7</v>
      </c>
      <c r="K107" s="3">
        <f t="shared" si="178"/>
        <v>4339.7</v>
      </c>
      <c r="L107" s="3">
        <f t="shared" si="178"/>
        <v>-561.5</v>
      </c>
      <c r="M107" s="3">
        <f t="shared" si="178"/>
        <v>0</v>
      </c>
      <c r="N107" s="54">
        <f t="shared" si="178"/>
        <v>3778.2</v>
      </c>
      <c r="O107" s="3">
        <f t="shared" si="178"/>
        <v>3778.2</v>
      </c>
      <c r="P107" s="3">
        <f t="shared" si="178"/>
        <v>-250.29999999999998</v>
      </c>
      <c r="Q107" s="3">
        <f t="shared" si="178"/>
        <v>0</v>
      </c>
      <c r="R107" s="54">
        <f t="shared" si="178"/>
        <v>3527.8999999999996</v>
      </c>
      <c r="S107" s="28">
        <v>94</v>
      </c>
      <c r="T107" s="19"/>
    </row>
    <row r="108" spans="1:20" ht="12.75" customHeight="1" x14ac:dyDescent="0.2">
      <c r="A108" s="26">
        <v>95</v>
      </c>
      <c r="B108" s="8" t="s">
        <v>82</v>
      </c>
      <c r="C108" s="3">
        <f>SUM(C109+C110)</f>
        <v>3601.1000000000004</v>
      </c>
      <c r="D108" s="3">
        <f t="shared" ref="D108:R108" si="179">SUM(D109+D110)</f>
        <v>-851.6</v>
      </c>
      <c r="E108" s="3">
        <f t="shared" si="179"/>
        <v>0</v>
      </c>
      <c r="F108" s="3">
        <f t="shared" si="179"/>
        <v>2749.5000000000005</v>
      </c>
      <c r="G108" s="3">
        <f t="shared" si="179"/>
        <v>2749.5000000000005</v>
      </c>
      <c r="H108" s="3">
        <f t="shared" si="179"/>
        <v>625.29999999999995</v>
      </c>
      <c r="I108" s="3">
        <f t="shared" si="179"/>
        <v>0</v>
      </c>
      <c r="J108" s="3">
        <f t="shared" si="179"/>
        <v>3374.8</v>
      </c>
      <c r="K108" s="3">
        <f t="shared" si="179"/>
        <v>3374.8</v>
      </c>
      <c r="L108" s="3">
        <f t="shared" si="179"/>
        <v>-556.79999999999995</v>
      </c>
      <c r="M108" s="3">
        <f t="shared" si="179"/>
        <v>0</v>
      </c>
      <c r="N108" s="54">
        <f t="shared" si="179"/>
        <v>2818</v>
      </c>
      <c r="O108" s="3">
        <f t="shared" si="179"/>
        <v>2818</v>
      </c>
      <c r="P108" s="3">
        <f t="shared" si="179"/>
        <v>-374.7</v>
      </c>
      <c r="Q108" s="3">
        <f t="shared" si="179"/>
        <v>0</v>
      </c>
      <c r="R108" s="54">
        <f t="shared" si="179"/>
        <v>2443.3000000000002</v>
      </c>
      <c r="S108" s="28">
        <v>95</v>
      </c>
      <c r="T108" s="19"/>
    </row>
    <row r="109" spans="1:20" ht="12.75" customHeight="1" x14ac:dyDescent="0.2">
      <c r="A109" s="26">
        <v>96</v>
      </c>
      <c r="B109" s="9" t="s">
        <v>83</v>
      </c>
      <c r="C109" s="5">
        <v>0</v>
      </c>
      <c r="D109" s="5">
        <v>0</v>
      </c>
      <c r="E109" s="5">
        <v>0</v>
      </c>
      <c r="F109" s="3">
        <f t="shared" ref="F109:F110" si="180">SUM(C109+D109+E109)</f>
        <v>0</v>
      </c>
      <c r="G109" s="3">
        <f t="shared" ref="G109:G110" si="181">SUM(F109)</f>
        <v>0</v>
      </c>
      <c r="H109" s="5">
        <v>0</v>
      </c>
      <c r="I109" s="5">
        <v>0</v>
      </c>
      <c r="J109" s="3">
        <f t="shared" ref="J109:J110" si="182">SUM(G109+H109+I109)</f>
        <v>0</v>
      </c>
      <c r="K109" s="3">
        <f t="shared" ref="K109:K110" si="183">SUM(J109)</f>
        <v>0</v>
      </c>
      <c r="L109" s="5">
        <v>0</v>
      </c>
      <c r="M109" s="5">
        <v>0</v>
      </c>
      <c r="N109" s="54">
        <f t="shared" ref="N109:N110" si="184">SUM(K109+L109+M109)</f>
        <v>0</v>
      </c>
      <c r="O109" s="3">
        <f t="shared" ref="O109:O110" si="185">SUM(N109)</f>
        <v>0</v>
      </c>
      <c r="P109" s="5">
        <v>0</v>
      </c>
      <c r="Q109" s="5">
        <v>0</v>
      </c>
      <c r="R109" s="54">
        <f t="shared" ref="R109:R110" si="186">SUM(O109+P109+Q109)</f>
        <v>0</v>
      </c>
      <c r="S109" s="28">
        <v>96</v>
      </c>
      <c r="T109" s="19"/>
    </row>
    <row r="110" spans="1:20" ht="12.75" customHeight="1" x14ac:dyDescent="0.2">
      <c r="A110" s="26">
        <v>97</v>
      </c>
      <c r="B110" s="9" t="s">
        <v>84</v>
      </c>
      <c r="C110" s="3">
        <v>3601.1000000000004</v>
      </c>
      <c r="D110" s="3">
        <v>-851.6</v>
      </c>
      <c r="E110" s="3">
        <v>0</v>
      </c>
      <c r="F110" s="3">
        <f t="shared" si="180"/>
        <v>2749.5000000000005</v>
      </c>
      <c r="G110" s="3">
        <f t="shared" si="181"/>
        <v>2749.5000000000005</v>
      </c>
      <c r="H110" s="3">
        <v>625.29999999999995</v>
      </c>
      <c r="I110" s="3">
        <v>0</v>
      </c>
      <c r="J110" s="3">
        <f t="shared" si="182"/>
        <v>3374.8</v>
      </c>
      <c r="K110" s="3">
        <f t="shared" si="183"/>
        <v>3374.8</v>
      </c>
      <c r="L110" s="3">
        <v>-556.79999999999995</v>
      </c>
      <c r="M110" s="3">
        <v>0</v>
      </c>
      <c r="N110" s="54">
        <f t="shared" si="184"/>
        <v>2818</v>
      </c>
      <c r="O110" s="3">
        <f t="shared" si="185"/>
        <v>2818</v>
      </c>
      <c r="P110" s="3">
        <v>-374.7</v>
      </c>
      <c r="Q110" s="3">
        <v>0</v>
      </c>
      <c r="R110" s="54">
        <f t="shared" si="186"/>
        <v>2443.3000000000002</v>
      </c>
      <c r="S110" s="28">
        <v>97</v>
      </c>
      <c r="T110" s="19"/>
    </row>
    <row r="111" spans="1:20" ht="12.75" customHeight="1" x14ac:dyDescent="0.2">
      <c r="A111" s="26">
        <v>98</v>
      </c>
      <c r="B111" s="8" t="s">
        <v>85</v>
      </c>
      <c r="C111" s="3">
        <f>SUM(C112+C113+C114+C115)</f>
        <v>897.99999999999977</v>
      </c>
      <c r="D111" s="3">
        <f t="shared" ref="D111:R111" si="187">SUM(D112+D113+D114+D115)</f>
        <v>104.6</v>
      </c>
      <c r="E111" s="3">
        <f t="shared" si="187"/>
        <v>0</v>
      </c>
      <c r="F111" s="3">
        <f t="shared" si="187"/>
        <v>1002.5999999999998</v>
      </c>
      <c r="G111" s="3">
        <f t="shared" si="187"/>
        <v>1002.5999999999998</v>
      </c>
      <c r="H111" s="3">
        <f t="shared" si="187"/>
        <v>-37.700000000000003</v>
      </c>
      <c r="I111" s="3">
        <f t="shared" si="187"/>
        <v>0</v>
      </c>
      <c r="J111" s="3">
        <f t="shared" si="187"/>
        <v>964.89999999999975</v>
      </c>
      <c r="K111" s="3">
        <f t="shared" si="187"/>
        <v>964.89999999999975</v>
      </c>
      <c r="L111" s="3">
        <f t="shared" si="187"/>
        <v>-4.7</v>
      </c>
      <c r="M111" s="3">
        <f t="shared" si="187"/>
        <v>0</v>
      </c>
      <c r="N111" s="54">
        <f t="shared" si="187"/>
        <v>960.1999999999997</v>
      </c>
      <c r="O111" s="3">
        <f t="shared" si="187"/>
        <v>960.1999999999997</v>
      </c>
      <c r="P111" s="3">
        <f t="shared" si="187"/>
        <v>124.4</v>
      </c>
      <c r="Q111" s="3">
        <f t="shared" si="187"/>
        <v>0</v>
      </c>
      <c r="R111" s="54">
        <f t="shared" si="187"/>
        <v>1084.5999999999997</v>
      </c>
      <c r="S111" s="28">
        <v>98</v>
      </c>
      <c r="T111" s="19"/>
    </row>
    <row r="112" spans="1:20" ht="12.75" customHeight="1" x14ac:dyDescent="0.2">
      <c r="A112" s="26">
        <v>99</v>
      </c>
      <c r="B112" s="9" t="s">
        <v>86</v>
      </c>
      <c r="C112" s="5">
        <v>0</v>
      </c>
      <c r="D112" s="5">
        <v>0</v>
      </c>
      <c r="E112" s="5">
        <v>0</v>
      </c>
      <c r="F112" s="3">
        <f t="shared" ref="F112:F116" si="188">SUM(C112+D112+E112)</f>
        <v>0</v>
      </c>
      <c r="G112" s="3">
        <f t="shared" ref="G112:G116" si="189">SUM(F112)</f>
        <v>0</v>
      </c>
      <c r="H112" s="5">
        <v>0</v>
      </c>
      <c r="I112" s="5">
        <v>0</v>
      </c>
      <c r="J112" s="3">
        <f t="shared" ref="J112:J116" si="190">SUM(G112+H112+I112)</f>
        <v>0</v>
      </c>
      <c r="K112" s="3">
        <f t="shared" ref="K112:K116" si="191">SUM(J112)</f>
        <v>0</v>
      </c>
      <c r="L112" s="5">
        <v>0</v>
      </c>
      <c r="M112" s="5">
        <v>0</v>
      </c>
      <c r="N112" s="54">
        <f t="shared" ref="N112:N116" si="192">SUM(K112+L112+M112)</f>
        <v>0</v>
      </c>
      <c r="O112" s="3">
        <f t="shared" ref="O112:O116" si="193">SUM(N112)</f>
        <v>0</v>
      </c>
      <c r="P112" s="5">
        <v>0</v>
      </c>
      <c r="Q112" s="5">
        <v>0</v>
      </c>
      <c r="R112" s="54">
        <f t="shared" ref="R112:R116" si="194">SUM(O112+P112+Q112)</f>
        <v>0</v>
      </c>
      <c r="S112" s="28">
        <v>99</v>
      </c>
      <c r="T112" s="19"/>
    </row>
    <row r="113" spans="1:20" ht="12.75" customHeight="1" x14ac:dyDescent="0.2">
      <c r="A113" s="26">
        <v>100</v>
      </c>
      <c r="B113" s="9" t="s">
        <v>87</v>
      </c>
      <c r="C113" s="3">
        <v>897.99999999999977</v>
      </c>
      <c r="D113" s="3">
        <v>104.6</v>
      </c>
      <c r="E113" s="3">
        <v>0</v>
      </c>
      <c r="F113" s="3">
        <f t="shared" si="188"/>
        <v>1002.5999999999998</v>
      </c>
      <c r="G113" s="3">
        <f t="shared" si="189"/>
        <v>1002.5999999999998</v>
      </c>
      <c r="H113" s="3">
        <v>-37.700000000000003</v>
      </c>
      <c r="I113" s="3">
        <v>0</v>
      </c>
      <c r="J113" s="3">
        <f t="shared" si="190"/>
        <v>964.89999999999975</v>
      </c>
      <c r="K113" s="3">
        <f t="shared" si="191"/>
        <v>964.89999999999975</v>
      </c>
      <c r="L113" s="3">
        <v>-4.7</v>
      </c>
      <c r="M113" s="3">
        <v>0</v>
      </c>
      <c r="N113" s="54">
        <f t="shared" si="192"/>
        <v>960.1999999999997</v>
      </c>
      <c r="O113" s="3">
        <f t="shared" si="193"/>
        <v>960.1999999999997</v>
      </c>
      <c r="P113" s="3">
        <v>124.4</v>
      </c>
      <c r="Q113" s="3">
        <v>0</v>
      </c>
      <c r="R113" s="54">
        <f t="shared" si="194"/>
        <v>1084.5999999999997</v>
      </c>
      <c r="S113" s="28">
        <v>100</v>
      </c>
      <c r="T113" s="19"/>
    </row>
    <row r="114" spans="1:20" ht="12.75" customHeight="1" x14ac:dyDescent="0.2">
      <c r="A114" s="26">
        <v>101</v>
      </c>
      <c r="B114" s="9" t="s">
        <v>88</v>
      </c>
      <c r="C114" s="5">
        <v>0</v>
      </c>
      <c r="D114" s="5">
        <v>0</v>
      </c>
      <c r="E114" s="5">
        <v>0</v>
      </c>
      <c r="F114" s="3">
        <f t="shared" si="188"/>
        <v>0</v>
      </c>
      <c r="G114" s="3">
        <f t="shared" si="189"/>
        <v>0</v>
      </c>
      <c r="H114" s="5">
        <v>0</v>
      </c>
      <c r="I114" s="5">
        <v>0</v>
      </c>
      <c r="J114" s="3">
        <f t="shared" si="190"/>
        <v>0</v>
      </c>
      <c r="K114" s="3">
        <f t="shared" si="191"/>
        <v>0</v>
      </c>
      <c r="L114" s="5">
        <v>0</v>
      </c>
      <c r="M114" s="5">
        <v>0</v>
      </c>
      <c r="N114" s="54">
        <f t="shared" si="192"/>
        <v>0</v>
      </c>
      <c r="O114" s="3">
        <f t="shared" si="193"/>
        <v>0</v>
      </c>
      <c r="P114" s="5">
        <v>0</v>
      </c>
      <c r="Q114" s="5">
        <v>0</v>
      </c>
      <c r="R114" s="54">
        <f t="shared" si="194"/>
        <v>0</v>
      </c>
      <c r="S114" s="28">
        <v>101</v>
      </c>
      <c r="T114" s="19"/>
    </row>
    <row r="115" spans="1:20" ht="12.75" customHeight="1" x14ac:dyDescent="0.2">
      <c r="A115" s="26">
        <v>102</v>
      </c>
      <c r="B115" s="9" t="s">
        <v>89</v>
      </c>
      <c r="C115" s="5">
        <v>0</v>
      </c>
      <c r="D115" s="5">
        <v>0</v>
      </c>
      <c r="E115" s="5">
        <v>0</v>
      </c>
      <c r="F115" s="3">
        <f t="shared" si="188"/>
        <v>0</v>
      </c>
      <c r="G115" s="3">
        <f t="shared" si="189"/>
        <v>0</v>
      </c>
      <c r="H115" s="5">
        <v>0</v>
      </c>
      <c r="I115" s="5">
        <v>0</v>
      </c>
      <c r="J115" s="3">
        <f t="shared" si="190"/>
        <v>0</v>
      </c>
      <c r="K115" s="3">
        <f t="shared" si="191"/>
        <v>0</v>
      </c>
      <c r="L115" s="5">
        <v>0</v>
      </c>
      <c r="M115" s="5">
        <v>0</v>
      </c>
      <c r="N115" s="54">
        <f t="shared" si="192"/>
        <v>0</v>
      </c>
      <c r="O115" s="3">
        <f t="shared" si="193"/>
        <v>0</v>
      </c>
      <c r="P115" s="5">
        <v>0</v>
      </c>
      <c r="Q115" s="5">
        <v>0</v>
      </c>
      <c r="R115" s="54">
        <f t="shared" si="194"/>
        <v>0</v>
      </c>
      <c r="S115" s="28">
        <v>102</v>
      </c>
      <c r="T115" s="19"/>
    </row>
    <row r="116" spans="1:20" ht="12.75" customHeight="1" x14ac:dyDescent="0.2">
      <c r="A116" s="26">
        <v>103</v>
      </c>
      <c r="B116" s="9" t="s">
        <v>90</v>
      </c>
      <c r="C116" s="5">
        <v>0</v>
      </c>
      <c r="D116" s="5">
        <v>0</v>
      </c>
      <c r="E116" s="5">
        <v>0</v>
      </c>
      <c r="F116" s="3">
        <f t="shared" si="188"/>
        <v>0</v>
      </c>
      <c r="G116" s="3">
        <f t="shared" si="189"/>
        <v>0</v>
      </c>
      <c r="H116" s="5">
        <v>0</v>
      </c>
      <c r="I116" s="5">
        <v>0</v>
      </c>
      <c r="J116" s="3">
        <f t="shared" si="190"/>
        <v>0</v>
      </c>
      <c r="K116" s="3">
        <f t="shared" si="191"/>
        <v>0</v>
      </c>
      <c r="L116" s="5">
        <v>0</v>
      </c>
      <c r="M116" s="5">
        <v>0</v>
      </c>
      <c r="N116" s="54">
        <f t="shared" si="192"/>
        <v>0</v>
      </c>
      <c r="O116" s="3">
        <f t="shared" si="193"/>
        <v>0</v>
      </c>
      <c r="P116" s="5">
        <v>0</v>
      </c>
      <c r="Q116" s="5">
        <v>0</v>
      </c>
      <c r="R116" s="54">
        <f t="shared" si="194"/>
        <v>0</v>
      </c>
      <c r="S116" s="28">
        <v>103</v>
      </c>
      <c r="T116" s="19"/>
    </row>
    <row r="117" spans="1:20" ht="15" customHeight="1" x14ac:dyDescent="0.25">
      <c r="A117" s="26">
        <v>104</v>
      </c>
      <c r="B117" s="49" t="s">
        <v>91</v>
      </c>
      <c r="C117" s="50">
        <f>SUM(C118+C134+C158)</f>
        <v>120444.20000000001</v>
      </c>
      <c r="D117" s="50">
        <f t="shared" ref="D117:R117" si="195">SUM(D118+D134+D158)</f>
        <v>38.900000000000091</v>
      </c>
      <c r="E117" s="50">
        <f t="shared" si="195"/>
        <v>-249.59999999999997</v>
      </c>
      <c r="F117" s="50">
        <f t="shared" si="195"/>
        <v>120233.5</v>
      </c>
      <c r="G117" s="50">
        <f t="shared" si="195"/>
        <v>120233.5</v>
      </c>
      <c r="H117" s="50">
        <f t="shared" si="195"/>
        <v>-256.7000000000005</v>
      </c>
      <c r="I117" s="50">
        <f t="shared" si="195"/>
        <v>318.89999999999998</v>
      </c>
      <c r="J117" s="50">
        <f t="shared" si="195"/>
        <v>120295.7</v>
      </c>
      <c r="K117" s="50">
        <f t="shared" si="195"/>
        <v>120295.7</v>
      </c>
      <c r="L117" s="50">
        <f t="shared" si="195"/>
        <v>2151.1000000000004</v>
      </c>
      <c r="M117" s="50">
        <f t="shared" si="195"/>
        <v>34.799999999999997</v>
      </c>
      <c r="N117" s="51">
        <f t="shared" si="195"/>
        <v>122481.60000000001</v>
      </c>
      <c r="O117" s="50">
        <f t="shared" si="195"/>
        <v>122481.60000000001</v>
      </c>
      <c r="P117" s="50">
        <f t="shared" si="195"/>
        <v>801.50000000000011</v>
      </c>
      <c r="Q117" s="50">
        <f t="shared" si="195"/>
        <v>-126.70000000000002</v>
      </c>
      <c r="R117" s="51">
        <f t="shared" si="195"/>
        <v>123156.4</v>
      </c>
      <c r="S117" s="28">
        <v>104</v>
      </c>
      <c r="T117" s="20"/>
    </row>
    <row r="118" spans="1:20" ht="12.75" customHeight="1" x14ac:dyDescent="0.25">
      <c r="A118" s="26">
        <v>105</v>
      </c>
      <c r="B118" s="29" t="s">
        <v>92</v>
      </c>
      <c r="C118" s="52">
        <f>SUM(C119+C127)</f>
        <v>44854.899999999994</v>
      </c>
      <c r="D118" s="52">
        <f t="shared" ref="D118:R118" si="196">SUM(D119+D127)</f>
        <v>1324.1</v>
      </c>
      <c r="E118" s="52">
        <f t="shared" si="196"/>
        <v>0.1</v>
      </c>
      <c r="F118" s="52">
        <f t="shared" si="196"/>
        <v>46179.099999999991</v>
      </c>
      <c r="G118" s="52">
        <f t="shared" si="196"/>
        <v>46179.099999999991</v>
      </c>
      <c r="H118" s="52">
        <f t="shared" si="196"/>
        <v>1419.7</v>
      </c>
      <c r="I118" s="52">
        <f t="shared" si="196"/>
        <v>-0.1</v>
      </c>
      <c r="J118" s="52">
        <f t="shared" si="196"/>
        <v>47598.7</v>
      </c>
      <c r="K118" s="52">
        <f t="shared" si="196"/>
        <v>47598.7</v>
      </c>
      <c r="L118" s="52">
        <f t="shared" si="196"/>
        <v>1567.9</v>
      </c>
      <c r="M118" s="52">
        <f t="shared" si="196"/>
        <v>0</v>
      </c>
      <c r="N118" s="53">
        <f t="shared" si="196"/>
        <v>49166.6</v>
      </c>
      <c r="O118" s="52">
        <f t="shared" si="196"/>
        <v>49166.6</v>
      </c>
      <c r="P118" s="52">
        <f t="shared" si="196"/>
        <v>1007.5</v>
      </c>
      <c r="Q118" s="52">
        <f t="shared" si="196"/>
        <v>0.1</v>
      </c>
      <c r="R118" s="53">
        <f t="shared" si="196"/>
        <v>50174.2</v>
      </c>
      <c r="S118" s="28">
        <v>105</v>
      </c>
      <c r="T118" s="19"/>
    </row>
    <row r="119" spans="1:20" ht="12.75" customHeight="1" x14ac:dyDescent="0.25">
      <c r="A119" s="26">
        <v>106</v>
      </c>
      <c r="B119" s="29" t="s">
        <v>93</v>
      </c>
      <c r="C119" s="52">
        <f>SUM(C120+C121)</f>
        <v>36554.399999999994</v>
      </c>
      <c r="D119" s="52">
        <f t="shared" ref="D119:R119" si="197">SUM(D120+D121)</f>
        <v>1066.4000000000001</v>
      </c>
      <c r="E119" s="52">
        <f t="shared" si="197"/>
        <v>-0.1</v>
      </c>
      <c r="F119" s="52">
        <f t="shared" si="197"/>
        <v>37620.699999999997</v>
      </c>
      <c r="G119" s="52">
        <f t="shared" si="197"/>
        <v>37620.699999999997</v>
      </c>
      <c r="H119" s="52">
        <f t="shared" si="197"/>
        <v>953.5</v>
      </c>
      <c r="I119" s="52">
        <f t="shared" si="197"/>
        <v>0</v>
      </c>
      <c r="J119" s="52">
        <f t="shared" si="197"/>
        <v>38574.199999999997</v>
      </c>
      <c r="K119" s="52">
        <f t="shared" si="197"/>
        <v>38574.199999999997</v>
      </c>
      <c r="L119" s="52">
        <f t="shared" si="197"/>
        <v>1361</v>
      </c>
      <c r="M119" s="52">
        <f t="shared" si="197"/>
        <v>0.1</v>
      </c>
      <c r="N119" s="53">
        <f t="shared" si="197"/>
        <v>39935.300000000003</v>
      </c>
      <c r="O119" s="52">
        <f t="shared" si="197"/>
        <v>39935.300000000003</v>
      </c>
      <c r="P119" s="52">
        <f t="shared" si="197"/>
        <v>859.5</v>
      </c>
      <c r="Q119" s="52">
        <f t="shared" si="197"/>
        <v>0</v>
      </c>
      <c r="R119" s="53">
        <f t="shared" si="197"/>
        <v>40794.800000000003</v>
      </c>
      <c r="S119" s="28">
        <v>106</v>
      </c>
      <c r="T119" s="19"/>
    </row>
    <row r="120" spans="1:20" ht="12.75" customHeight="1" x14ac:dyDescent="0.2">
      <c r="A120" s="26">
        <v>107</v>
      </c>
      <c r="B120" s="11" t="s">
        <v>94</v>
      </c>
      <c r="C120" s="5">
        <v>0</v>
      </c>
      <c r="D120" s="5">
        <v>0</v>
      </c>
      <c r="E120" s="5">
        <v>0</v>
      </c>
      <c r="F120" s="3">
        <f>SUM(C120+D120+E120)</f>
        <v>0</v>
      </c>
      <c r="G120" s="3">
        <f>SUM(F120)</f>
        <v>0</v>
      </c>
      <c r="H120" s="5">
        <v>0</v>
      </c>
      <c r="I120" s="5">
        <v>0</v>
      </c>
      <c r="J120" s="3">
        <f>SUM(G120+H120+I120)</f>
        <v>0</v>
      </c>
      <c r="K120" s="3">
        <f>SUM(J120)</f>
        <v>0</v>
      </c>
      <c r="L120" s="5">
        <v>0</v>
      </c>
      <c r="M120" s="5">
        <v>0</v>
      </c>
      <c r="N120" s="54">
        <f>SUM(K120+L120+M120)</f>
        <v>0</v>
      </c>
      <c r="O120" s="3">
        <f>SUM(N120)</f>
        <v>0</v>
      </c>
      <c r="P120" s="5">
        <v>0</v>
      </c>
      <c r="Q120" s="5">
        <v>0</v>
      </c>
      <c r="R120" s="54">
        <f>SUM(O120+P120+Q120)</f>
        <v>0</v>
      </c>
      <c r="S120" s="28">
        <v>107</v>
      </c>
      <c r="T120" s="19"/>
    </row>
    <row r="121" spans="1:20" ht="12.75" customHeight="1" x14ac:dyDescent="0.2">
      <c r="A121" s="26">
        <v>108</v>
      </c>
      <c r="B121" s="8" t="s">
        <v>95</v>
      </c>
      <c r="C121" s="3">
        <f>SUM(C122)</f>
        <v>36554.399999999994</v>
      </c>
      <c r="D121" s="3">
        <f t="shared" ref="D121:R121" si="198">SUM(D122)</f>
        <v>1066.4000000000001</v>
      </c>
      <c r="E121" s="3">
        <f t="shared" si="198"/>
        <v>-0.1</v>
      </c>
      <c r="F121" s="3">
        <f t="shared" si="198"/>
        <v>37620.699999999997</v>
      </c>
      <c r="G121" s="3">
        <f t="shared" si="198"/>
        <v>37620.699999999997</v>
      </c>
      <c r="H121" s="3">
        <f t="shared" si="198"/>
        <v>953.5</v>
      </c>
      <c r="I121" s="3">
        <f t="shared" si="198"/>
        <v>0</v>
      </c>
      <c r="J121" s="3">
        <f t="shared" si="198"/>
        <v>38574.199999999997</v>
      </c>
      <c r="K121" s="3">
        <f t="shared" si="198"/>
        <v>38574.199999999997</v>
      </c>
      <c r="L121" s="3">
        <f t="shared" si="198"/>
        <v>1361</v>
      </c>
      <c r="M121" s="3">
        <f t="shared" si="198"/>
        <v>0.1</v>
      </c>
      <c r="N121" s="54">
        <f t="shared" si="198"/>
        <v>39935.300000000003</v>
      </c>
      <c r="O121" s="3">
        <f t="shared" si="198"/>
        <v>39935.300000000003</v>
      </c>
      <c r="P121" s="3">
        <f t="shared" si="198"/>
        <v>859.5</v>
      </c>
      <c r="Q121" s="3">
        <f t="shared" si="198"/>
        <v>0</v>
      </c>
      <c r="R121" s="54">
        <f t="shared" si="198"/>
        <v>40794.800000000003</v>
      </c>
      <c r="S121" s="28">
        <v>108</v>
      </c>
      <c r="T121" s="19"/>
    </row>
    <row r="122" spans="1:20" ht="12.75" customHeight="1" x14ac:dyDescent="0.2">
      <c r="A122" s="26">
        <v>109</v>
      </c>
      <c r="B122" s="8" t="s">
        <v>96</v>
      </c>
      <c r="C122" s="3">
        <f>SUM(C123+C124+C125+C126)</f>
        <v>36554.399999999994</v>
      </c>
      <c r="D122" s="3">
        <f t="shared" ref="D122:R122" si="199">SUM(D123+D124+D125+D126)</f>
        <v>1066.4000000000001</v>
      </c>
      <c r="E122" s="3">
        <f t="shared" si="199"/>
        <v>-0.1</v>
      </c>
      <c r="F122" s="3">
        <f t="shared" si="199"/>
        <v>37620.699999999997</v>
      </c>
      <c r="G122" s="3">
        <f t="shared" si="199"/>
        <v>37620.699999999997</v>
      </c>
      <c r="H122" s="3">
        <f t="shared" si="199"/>
        <v>953.5</v>
      </c>
      <c r="I122" s="3">
        <f t="shared" si="199"/>
        <v>0</v>
      </c>
      <c r="J122" s="3">
        <f t="shared" si="199"/>
        <v>38574.199999999997</v>
      </c>
      <c r="K122" s="3">
        <f t="shared" si="199"/>
        <v>38574.199999999997</v>
      </c>
      <c r="L122" s="3">
        <f t="shared" si="199"/>
        <v>1361</v>
      </c>
      <c r="M122" s="3">
        <f t="shared" si="199"/>
        <v>0.1</v>
      </c>
      <c r="N122" s="54">
        <f t="shared" si="199"/>
        <v>39935.300000000003</v>
      </c>
      <c r="O122" s="3">
        <f t="shared" si="199"/>
        <v>39935.300000000003</v>
      </c>
      <c r="P122" s="3">
        <f t="shared" si="199"/>
        <v>859.5</v>
      </c>
      <c r="Q122" s="3">
        <f t="shared" si="199"/>
        <v>0</v>
      </c>
      <c r="R122" s="54">
        <f t="shared" si="199"/>
        <v>40794.800000000003</v>
      </c>
      <c r="S122" s="28">
        <v>109</v>
      </c>
      <c r="T122" s="19"/>
    </row>
    <row r="123" spans="1:20" ht="12.75" customHeight="1" x14ac:dyDescent="0.2">
      <c r="A123" s="26">
        <v>110</v>
      </c>
      <c r="B123" s="9" t="s">
        <v>97</v>
      </c>
      <c r="C123" s="3">
        <v>6785.5</v>
      </c>
      <c r="D123" s="3">
        <v>160.89999999999998</v>
      </c>
      <c r="E123" s="3">
        <v>0</v>
      </c>
      <c r="F123" s="3">
        <f t="shared" ref="F123:F126" si="200">SUM(C123+D123+E123)</f>
        <v>6946.4</v>
      </c>
      <c r="G123" s="3">
        <f t="shared" ref="G123:G126" si="201">SUM(F123)</f>
        <v>6946.4</v>
      </c>
      <c r="H123" s="3">
        <v>-13.899999999999991</v>
      </c>
      <c r="I123" s="3">
        <v>0</v>
      </c>
      <c r="J123" s="3">
        <f t="shared" ref="J123:J126" si="202">SUM(G123+H123+I123)</f>
        <v>6932.5</v>
      </c>
      <c r="K123" s="3">
        <f t="shared" ref="K123:K126" si="203">SUM(J123)</f>
        <v>6932.5</v>
      </c>
      <c r="L123" s="3">
        <v>258.70000000000005</v>
      </c>
      <c r="M123" s="3">
        <v>0</v>
      </c>
      <c r="N123" s="54">
        <f t="shared" ref="N123:N126" si="204">SUM(K123+L123+M123)</f>
        <v>7191.2</v>
      </c>
      <c r="O123" s="3">
        <f t="shared" ref="O123:O126" si="205">SUM(N123)</f>
        <v>7191.2</v>
      </c>
      <c r="P123" s="3">
        <v>20.5</v>
      </c>
      <c r="Q123" s="3">
        <v>0</v>
      </c>
      <c r="R123" s="54">
        <f t="shared" ref="R123:R126" si="206">SUM(O123+P123+Q123)</f>
        <v>7211.7</v>
      </c>
      <c r="S123" s="28">
        <v>110</v>
      </c>
      <c r="T123" s="19"/>
    </row>
    <row r="124" spans="1:20" ht="12.75" customHeight="1" x14ac:dyDescent="0.2">
      <c r="A124" s="26">
        <v>111</v>
      </c>
      <c r="B124" s="9" t="s">
        <v>69</v>
      </c>
      <c r="C124" s="3">
        <v>2862.6999999999994</v>
      </c>
      <c r="D124" s="3">
        <v>100.9</v>
      </c>
      <c r="E124" s="3">
        <v>0</v>
      </c>
      <c r="F124" s="3">
        <f t="shared" si="200"/>
        <v>2963.5999999999995</v>
      </c>
      <c r="G124" s="3">
        <f t="shared" si="201"/>
        <v>2963.5999999999995</v>
      </c>
      <c r="H124" s="3">
        <v>52.8</v>
      </c>
      <c r="I124" s="3">
        <v>0</v>
      </c>
      <c r="J124" s="3">
        <f t="shared" si="202"/>
        <v>3016.3999999999996</v>
      </c>
      <c r="K124" s="3">
        <f t="shared" si="203"/>
        <v>3016.3999999999996</v>
      </c>
      <c r="L124" s="3">
        <v>110.7</v>
      </c>
      <c r="M124" s="3">
        <v>0</v>
      </c>
      <c r="N124" s="54">
        <f t="shared" si="204"/>
        <v>3127.0999999999995</v>
      </c>
      <c r="O124" s="3">
        <f t="shared" si="205"/>
        <v>3127.0999999999995</v>
      </c>
      <c r="P124" s="3">
        <v>-315.60000000000002</v>
      </c>
      <c r="Q124" s="3">
        <v>0</v>
      </c>
      <c r="R124" s="54">
        <f t="shared" si="206"/>
        <v>2811.4999999999995</v>
      </c>
      <c r="S124" s="28">
        <v>111</v>
      </c>
      <c r="T124" s="19"/>
    </row>
    <row r="125" spans="1:20" ht="12.75" customHeight="1" x14ac:dyDescent="0.2">
      <c r="A125" s="26">
        <v>112</v>
      </c>
      <c r="B125" s="9" t="s">
        <v>75</v>
      </c>
      <c r="C125" s="3">
        <v>3844.6999999999994</v>
      </c>
      <c r="D125" s="3">
        <v>81</v>
      </c>
      <c r="E125" s="3">
        <v>-0.1</v>
      </c>
      <c r="F125" s="3">
        <f t="shared" si="200"/>
        <v>3925.5999999999995</v>
      </c>
      <c r="G125" s="3">
        <f t="shared" si="201"/>
        <v>3925.5999999999995</v>
      </c>
      <c r="H125" s="3">
        <v>96.699999999999989</v>
      </c>
      <c r="I125" s="3">
        <v>0</v>
      </c>
      <c r="J125" s="3">
        <f t="shared" si="202"/>
        <v>4022.2999999999993</v>
      </c>
      <c r="K125" s="3">
        <f t="shared" si="203"/>
        <v>4022.2999999999993</v>
      </c>
      <c r="L125" s="3">
        <v>85.6</v>
      </c>
      <c r="M125" s="3">
        <v>0.1</v>
      </c>
      <c r="N125" s="54">
        <f t="shared" si="204"/>
        <v>4108</v>
      </c>
      <c r="O125" s="3">
        <f t="shared" si="205"/>
        <v>4108</v>
      </c>
      <c r="P125" s="3">
        <v>139.19999999999999</v>
      </c>
      <c r="Q125" s="3">
        <v>0</v>
      </c>
      <c r="R125" s="54">
        <f t="shared" si="206"/>
        <v>4247.2</v>
      </c>
      <c r="S125" s="28">
        <v>112</v>
      </c>
      <c r="T125" s="19"/>
    </row>
    <row r="126" spans="1:20" ht="12.75" customHeight="1" x14ac:dyDescent="0.2">
      <c r="A126" s="26">
        <v>113</v>
      </c>
      <c r="B126" s="9" t="s">
        <v>98</v>
      </c>
      <c r="C126" s="3">
        <v>23061.5</v>
      </c>
      <c r="D126" s="3">
        <v>723.6</v>
      </c>
      <c r="E126" s="3">
        <v>0</v>
      </c>
      <c r="F126" s="3">
        <f t="shared" si="200"/>
        <v>23785.1</v>
      </c>
      <c r="G126" s="3">
        <f t="shared" si="201"/>
        <v>23785.1</v>
      </c>
      <c r="H126" s="3">
        <v>817.9</v>
      </c>
      <c r="I126" s="3">
        <v>0</v>
      </c>
      <c r="J126" s="3">
        <f t="shared" si="202"/>
        <v>24603</v>
      </c>
      <c r="K126" s="3">
        <f t="shared" si="203"/>
        <v>24603</v>
      </c>
      <c r="L126" s="3">
        <v>906</v>
      </c>
      <c r="M126" s="3">
        <v>0</v>
      </c>
      <c r="N126" s="54">
        <f t="shared" si="204"/>
        <v>25509</v>
      </c>
      <c r="O126" s="3">
        <f t="shared" si="205"/>
        <v>25509</v>
      </c>
      <c r="P126" s="3">
        <v>1015.4</v>
      </c>
      <c r="Q126" s="3">
        <v>0</v>
      </c>
      <c r="R126" s="54">
        <f t="shared" si="206"/>
        <v>26524.400000000001</v>
      </c>
      <c r="S126" s="28">
        <v>113</v>
      </c>
      <c r="T126" s="19"/>
    </row>
    <row r="127" spans="1:20" ht="12.75" customHeight="1" x14ac:dyDescent="0.25">
      <c r="A127" s="26">
        <v>114</v>
      </c>
      <c r="B127" s="29" t="s">
        <v>99</v>
      </c>
      <c r="C127" s="52">
        <f>SUM(C128+C131)</f>
        <v>8300.5</v>
      </c>
      <c r="D127" s="52">
        <f t="shared" ref="D127:R127" si="207">SUM(D128+D131)</f>
        <v>257.69999999999993</v>
      </c>
      <c r="E127" s="52">
        <f t="shared" si="207"/>
        <v>0.2</v>
      </c>
      <c r="F127" s="52">
        <f t="shared" si="207"/>
        <v>8558.3999999999978</v>
      </c>
      <c r="G127" s="52">
        <f t="shared" si="207"/>
        <v>8558.3999999999978</v>
      </c>
      <c r="H127" s="52">
        <f t="shared" si="207"/>
        <v>466.2</v>
      </c>
      <c r="I127" s="52">
        <f t="shared" si="207"/>
        <v>-0.1</v>
      </c>
      <c r="J127" s="52">
        <f t="shared" si="207"/>
        <v>9024.4999999999982</v>
      </c>
      <c r="K127" s="52">
        <f t="shared" si="207"/>
        <v>9024.4999999999982</v>
      </c>
      <c r="L127" s="52">
        <f t="shared" si="207"/>
        <v>206.90000000000003</v>
      </c>
      <c r="M127" s="52">
        <f t="shared" si="207"/>
        <v>-0.1</v>
      </c>
      <c r="N127" s="53">
        <f t="shared" si="207"/>
        <v>9231.2999999999975</v>
      </c>
      <c r="O127" s="52">
        <f t="shared" si="207"/>
        <v>9231.2999999999975</v>
      </c>
      <c r="P127" s="52">
        <f t="shared" si="207"/>
        <v>148</v>
      </c>
      <c r="Q127" s="52">
        <f t="shared" si="207"/>
        <v>0.1</v>
      </c>
      <c r="R127" s="53">
        <f t="shared" si="207"/>
        <v>9379.3999999999978</v>
      </c>
      <c r="S127" s="28">
        <v>114</v>
      </c>
      <c r="T127" s="19"/>
    </row>
    <row r="128" spans="1:20" ht="12.75" customHeight="1" x14ac:dyDescent="0.2">
      <c r="A128" s="26">
        <v>115</v>
      </c>
      <c r="B128" s="8" t="s">
        <v>100</v>
      </c>
      <c r="C128" s="3">
        <f>SUM(C129+C130)</f>
        <v>-5777.0999999999995</v>
      </c>
      <c r="D128" s="3">
        <f t="shared" ref="D128:R128" si="208">SUM(D129+D130)</f>
        <v>-239.10000000000002</v>
      </c>
      <c r="E128" s="3">
        <f t="shared" si="208"/>
        <v>0.1</v>
      </c>
      <c r="F128" s="3">
        <f t="shared" si="208"/>
        <v>-6016.0999999999995</v>
      </c>
      <c r="G128" s="3">
        <f t="shared" si="208"/>
        <v>-6016.0999999999995</v>
      </c>
      <c r="H128" s="3">
        <f t="shared" si="208"/>
        <v>-147.80000000000001</v>
      </c>
      <c r="I128" s="3">
        <f t="shared" si="208"/>
        <v>0</v>
      </c>
      <c r="J128" s="3">
        <f t="shared" si="208"/>
        <v>-6163.9</v>
      </c>
      <c r="K128" s="3">
        <f t="shared" si="208"/>
        <v>-6163.9</v>
      </c>
      <c r="L128" s="3">
        <f t="shared" si="208"/>
        <v>-211.2</v>
      </c>
      <c r="M128" s="3">
        <f t="shared" si="208"/>
        <v>-0.1</v>
      </c>
      <c r="N128" s="54">
        <f t="shared" si="208"/>
        <v>-6375.1999999999989</v>
      </c>
      <c r="O128" s="3">
        <f t="shared" si="208"/>
        <v>-6375.1999999999989</v>
      </c>
      <c r="P128" s="3">
        <f t="shared" si="208"/>
        <v>-148.19999999999999</v>
      </c>
      <c r="Q128" s="3">
        <f t="shared" si="208"/>
        <v>0</v>
      </c>
      <c r="R128" s="54">
        <f t="shared" si="208"/>
        <v>-6523.3999999999987</v>
      </c>
      <c r="S128" s="28">
        <v>115</v>
      </c>
      <c r="T128" s="19"/>
    </row>
    <row r="129" spans="1:20" ht="12.75" customHeight="1" x14ac:dyDescent="0.2">
      <c r="A129" s="26">
        <v>116</v>
      </c>
      <c r="B129" s="9" t="s">
        <v>19</v>
      </c>
      <c r="C129" s="3">
        <v>-1810.5</v>
      </c>
      <c r="D129" s="3">
        <v>-63.8</v>
      </c>
      <c r="E129" s="3">
        <v>0.1</v>
      </c>
      <c r="F129" s="3">
        <f>SUM(C129+D129+E129)</f>
        <v>-1874.2</v>
      </c>
      <c r="G129" s="3">
        <f>SUM(F129)</f>
        <v>-1874.2</v>
      </c>
      <c r="H129" s="3">
        <v>-67.099999999999994</v>
      </c>
      <c r="I129" s="3">
        <v>0</v>
      </c>
      <c r="J129" s="3">
        <f>SUM(G129+H129+I129)</f>
        <v>-1941.3</v>
      </c>
      <c r="K129" s="3">
        <f>SUM(J129)</f>
        <v>-1941.3</v>
      </c>
      <c r="L129" s="3">
        <v>-76.3</v>
      </c>
      <c r="M129" s="3">
        <v>-0.1</v>
      </c>
      <c r="N129" s="54">
        <f>SUM(K129+L129+M129)</f>
        <v>-2017.6999999999998</v>
      </c>
      <c r="O129" s="3">
        <f>SUM(N129)</f>
        <v>-2017.6999999999998</v>
      </c>
      <c r="P129" s="3">
        <v>-76.7</v>
      </c>
      <c r="Q129" s="3">
        <v>0</v>
      </c>
      <c r="R129" s="54">
        <f>SUM(O129+P129+Q129)</f>
        <v>-2094.3999999999996</v>
      </c>
      <c r="S129" s="28">
        <v>116</v>
      </c>
      <c r="T129" s="19"/>
    </row>
    <row r="130" spans="1:20" ht="12.75" customHeight="1" x14ac:dyDescent="0.2">
      <c r="A130" s="26">
        <v>117</v>
      </c>
      <c r="B130" s="9" t="s">
        <v>20</v>
      </c>
      <c r="C130" s="3">
        <v>-3966.5999999999995</v>
      </c>
      <c r="D130" s="3">
        <v>-175.3</v>
      </c>
      <c r="E130" s="3">
        <v>0</v>
      </c>
      <c r="F130" s="3">
        <f>SUM(C130+D130+E130)</f>
        <v>-4141.8999999999996</v>
      </c>
      <c r="G130" s="3">
        <f>SUM(F130)</f>
        <v>-4141.8999999999996</v>
      </c>
      <c r="H130" s="3">
        <v>-80.7</v>
      </c>
      <c r="I130" s="3">
        <v>0</v>
      </c>
      <c r="J130" s="3">
        <f>SUM(G130+H130+I130)</f>
        <v>-4222.5999999999995</v>
      </c>
      <c r="K130" s="3">
        <f>SUM(J130)</f>
        <v>-4222.5999999999995</v>
      </c>
      <c r="L130" s="3">
        <v>-134.9</v>
      </c>
      <c r="M130" s="3">
        <v>0</v>
      </c>
      <c r="N130" s="54">
        <f>SUM(K130+L130+M130)</f>
        <v>-4357.4999999999991</v>
      </c>
      <c r="O130" s="3">
        <f>SUM(N130)</f>
        <v>-4357.4999999999991</v>
      </c>
      <c r="P130" s="3">
        <v>-71.5</v>
      </c>
      <c r="Q130" s="3">
        <v>0</v>
      </c>
      <c r="R130" s="54">
        <f>SUM(O130+P130+Q130)</f>
        <v>-4428.9999999999991</v>
      </c>
      <c r="S130" s="28">
        <v>117</v>
      </c>
      <c r="T130" s="19"/>
    </row>
    <row r="131" spans="1:20" ht="12.75" customHeight="1" x14ac:dyDescent="0.2">
      <c r="A131" s="26">
        <v>118</v>
      </c>
      <c r="B131" s="8" t="s">
        <v>101</v>
      </c>
      <c r="C131" s="3">
        <f>SUM(C132+C133)</f>
        <v>14077.599999999999</v>
      </c>
      <c r="D131" s="3">
        <f t="shared" ref="D131:R131" si="209">SUM(D132+D133)</f>
        <v>496.79999999999995</v>
      </c>
      <c r="E131" s="3">
        <f t="shared" si="209"/>
        <v>0.1</v>
      </c>
      <c r="F131" s="3">
        <f t="shared" si="209"/>
        <v>14574.499999999996</v>
      </c>
      <c r="G131" s="3">
        <f t="shared" si="209"/>
        <v>14574.499999999996</v>
      </c>
      <c r="H131" s="3">
        <f t="shared" si="209"/>
        <v>614</v>
      </c>
      <c r="I131" s="3">
        <f t="shared" si="209"/>
        <v>-0.1</v>
      </c>
      <c r="J131" s="3">
        <f t="shared" si="209"/>
        <v>15188.399999999998</v>
      </c>
      <c r="K131" s="3">
        <f t="shared" si="209"/>
        <v>15188.399999999998</v>
      </c>
      <c r="L131" s="3">
        <f t="shared" si="209"/>
        <v>418.1</v>
      </c>
      <c r="M131" s="3">
        <f t="shared" si="209"/>
        <v>0</v>
      </c>
      <c r="N131" s="54">
        <f t="shared" si="209"/>
        <v>15606.499999999996</v>
      </c>
      <c r="O131" s="3">
        <f t="shared" si="209"/>
        <v>15606.499999999996</v>
      </c>
      <c r="P131" s="3">
        <f t="shared" si="209"/>
        <v>296.2</v>
      </c>
      <c r="Q131" s="3">
        <f t="shared" si="209"/>
        <v>0.1</v>
      </c>
      <c r="R131" s="54">
        <f t="shared" si="209"/>
        <v>15902.799999999997</v>
      </c>
      <c r="S131" s="28">
        <v>118</v>
      </c>
      <c r="T131" s="19"/>
    </row>
    <row r="132" spans="1:20" ht="12.75" customHeight="1" x14ac:dyDescent="0.2">
      <c r="A132" s="26">
        <v>119</v>
      </c>
      <c r="B132" s="9" t="s">
        <v>19</v>
      </c>
      <c r="C132" s="3">
        <v>4139.8999999999987</v>
      </c>
      <c r="D132" s="3">
        <v>83.4</v>
      </c>
      <c r="E132" s="3">
        <v>0.1</v>
      </c>
      <c r="F132" s="3">
        <f>SUM(C132+D132+E132)</f>
        <v>4223.3999999999987</v>
      </c>
      <c r="G132" s="3">
        <f>SUM(F132)</f>
        <v>4223.3999999999987</v>
      </c>
      <c r="H132" s="3">
        <v>98.1</v>
      </c>
      <c r="I132" s="3">
        <v>-0.1</v>
      </c>
      <c r="J132" s="3">
        <f>SUM(G132+H132+I132)</f>
        <v>4321.3999999999987</v>
      </c>
      <c r="K132" s="3">
        <f>SUM(J132)</f>
        <v>4321.3999999999987</v>
      </c>
      <c r="L132" s="3">
        <v>95.1</v>
      </c>
      <c r="M132" s="3">
        <v>0</v>
      </c>
      <c r="N132" s="54">
        <f>SUM(K132+L132+M132)</f>
        <v>4416.4999999999991</v>
      </c>
      <c r="O132" s="3">
        <f>SUM(N132)</f>
        <v>4416.4999999999991</v>
      </c>
      <c r="P132" s="3">
        <v>52.3</v>
      </c>
      <c r="Q132" s="3">
        <v>0.1</v>
      </c>
      <c r="R132" s="54">
        <f>SUM(O132+P132+Q132)</f>
        <v>4468.8999999999996</v>
      </c>
      <c r="S132" s="28">
        <v>119</v>
      </c>
      <c r="T132" s="19"/>
    </row>
    <row r="133" spans="1:20" ht="12.75" customHeight="1" x14ac:dyDescent="0.2">
      <c r="A133" s="26">
        <v>120</v>
      </c>
      <c r="B133" s="9" t="s">
        <v>20</v>
      </c>
      <c r="C133" s="3">
        <v>9937.6999999999989</v>
      </c>
      <c r="D133" s="3">
        <v>413.4</v>
      </c>
      <c r="E133" s="3">
        <v>0</v>
      </c>
      <c r="F133" s="3">
        <f>SUM(C133+D133+E133)</f>
        <v>10351.099999999999</v>
      </c>
      <c r="G133" s="3">
        <f>SUM(F133)</f>
        <v>10351.099999999999</v>
      </c>
      <c r="H133" s="3">
        <v>515.9</v>
      </c>
      <c r="I133" s="3">
        <v>0</v>
      </c>
      <c r="J133" s="3">
        <f>SUM(G133+H133+I133)</f>
        <v>10866.999999999998</v>
      </c>
      <c r="K133" s="3">
        <f>SUM(J133)</f>
        <v>10866.999999999998</v>
      </c>
      <c r="L133" s="3">
        <v>323</v>
      </c>
      <c r="M133" s="3">
        <v>0</v>
      </c>
      <c r="N133" s="54">
        <f>SUM(K133+L133+M133)</f>
        <v>11189.999999999998</v>
      </c>
      <c r="O133" s="3">
        <f>SUM(N133)</f>
        <v>11189.999999999998</v>
      </c>
      <c r="P133" s="3">
        <v>243.9</v>
      </c>
      <c r="Q133" s="3">
        <v>0</v>
      </c>
      <c r="R133" s="54">
        <f>SUM(O133+P133+Q133)</f>
        <v>11433.899999999998</v>
      </c>
      <c r="S133" s="28">
        <v>120</v>
      </c>
      <c r="T133" s="19"/>
    </row>
    <row r="134" spans="1:20" ht="12.75" customHeight="1" x14ac:dyDescent="0.25">
      <c r="A134" s="26">
        <v>121</v>
      </c>
      <c r="B134" s="29" t="s">
        <v>23</v>
      </c>
      <c r="C134" s="52">
        <f>SUM(C135+C136)</f>
        <v>16183.8</v>
      </c>
      <c r="D134" s="52">
        <f t="shared" ref="D134:R134" si="210">SUM(D135+D136)</f>
        <v>137.9</v>
      </c>
      <c r="E134" s="52">
        <f t="shared" si="210"/>
        <v>-259.5</v>
      </c>
      <c r="F134" s="52">
        <f t="shared" si="210"/>
        <v>16062.2</v>
      </c>
      <c r="G134" s="52">
        <f t="shared" si="210"/>
        <v>16062.2</v>
      </c>
      <c r="H134" s="52">
        <f t="shared" si="210"/>
        <v>554.19999999999982</v>
      </c>
      <c r="I134" s="52">
        <f t="shared" si="210"/>
        <v>312.2</v>
      </c>
      <c r="J134" s="52">
        <f t="shared" si="210"/>
        <v>16928.599999999999</v>
      </c>
      <c r="K134" s="52">
        <f t="shared" si="210"/>
        <v>16928.599999999999</v>
      </c>
      <c r="L134" s="52">
        <f t="shared" si="210"/>
        <v>743.90000000000009</v>
      </c>
      <c r="M134" s="52">
        <f t="shared" si="210"/>
        <v>30.7</v>
      </c>
      <c r="N134" s="53">
        <f t="shared" si="210"/>
        <v>17703.2</v>
      </c>
      <c r="O134" s="52">
        <f t="shared" si="210"/>
        <v>17703.2</v>
      </c>
      <c r="P134" s="52">
        <f t="shared" si="210"/>
        <v>-98.999999999999972</v>
      </c>
      <c r="Q134" s="52">
        <f t="shared" si="210"/>
        <v>-130.4</v>
      </c>
      <c r="R134" s="53">
        <f t="shared" si="210"/>
        <v>17473.800000000003</v>
      </c>
      <c r="S134" s="28">
        <v>121</v>
      </c>
      <c r="T134" s="19"/>
    </row>
    <row r="135" spans="1:20" ht="12.75" customHeight="1" x14ac:dyDescent="0.25">
      <c r="A135" s="26">
        <v>122</v>
      </c>
      <c r="B135" s="29" t="s">
        <v>102</v>
      </c>
      <c r="C135" s="30">
        <v>0</v>
      </c>
      <c r="D135" s="30">
        <v>0</v>
      </c>
      <c r="E135" s="30">
        <v>0</v>
      </c>
      <c r="F135" s="52">
        <f>SUM(C135+D135+E135)</f>
        <v>0</v>
      </c>
      <c r="G135" s="52">
        <f>SUM(F135)</f>
        <v>0</v>
      </c>
      <c r="H135" s="30">
        <v>0</v>
      </c>
      <c r="I135" s="30">
        <v>0</v>
      </c>
      <c r="J135" s="52">
        <f>SUM(G135+H135+I135)</f>
        <v>0</v>
      </c>
      <c r="K135" s="52">
        <f>SUM(J135)</f>
        <v>0</v>
      </c>
      <c r="L135" s="30">
        <v>0</v>
      </c>
      <c r="M135" s="30">
        <v>0</v>
      </c>
      <c r="N135" s="53">
        <f>SUM(K135+L135+M135)</f>
        <v>0</v>
      </c>
      <c r="O135" s="52">
        <f>SUM(N135)</f>
        <v>0</v>
      </c>
      <c r="P135" s="30">
        <v>0</v>
      </c>
      <c r="Q135" s="30">
        <v>0</v>
      </c>
      <c r="R135" s="53">
        <f>SUM(O135+P135+Q135)</f>
        <v>0</v>
      </c>
      <c r="S135" s="28">
        <v>122</v>
      </c>
      <c r="T135" s="19"/>
    </row>
    <row r="136" spans="1:20" ht="12.75" customHeight="1" x14ac:dyDescent="0.25">
      <c r="A136" s="26">
        <v>123</v>
      </c>
      <c r="B136" s="29" t="s">
        <v>103</v>
      </c>
      <c r="C136" s="52">
        <f>SUM(C137+C144+C151)</f>
        <v>16183.8</v>
      </c>
      <c r="D136" s="52">
        <f t="shared" ref="D136:R136" si="211">SUM(D137+D144+D151)</f>
        <v>137.9</v>
      </c>
      <c r="E136" s="52">
        <f t="shared" si="211"/>
        <v>-259.5</v>
      </c>
      <c r="F136" s="52">
        <f t="shared" si="211"/>
        <v>16062.2</v>
      </c>
      <c r="G136" s="52">
        <f t="shared" si="211"/>
        <v>16062.2</v>
      </c>
      <c r="H136" s="52">
        <f t="shared" si="211"/>
        <v>554.19999999999982</v>
      </c>
      <c r="I136" s="52">
        <f t="shared" si="211"/>
        <v>312.2</v>
      </c>
      <c r="J136" s="52">
        <f t="shared" si="211"/>
        <v>16928.599999999999</v>
      </c>
      <c r="K136" s="52">
        <f t="shared" si="211"/>
        <v>16928.599999999999</v>
      </c>
      <c r="L136" s="52">
        <f t="shared" si="211"/>
        <v>743.90000000000009</v>
      </c>
      <c r="M136" s="52">
        <f t="shared" si="211"/>
        <v>30.7</v>
      </c>
      <c r="N136" s="53">
        <f t="shared" si="211"/>
        <v>17703.2</v>
      </c>
      <c r="O136" s="52">
        <f t="shared" si="211"/>
        <v>17703.2</v>
      </c>
      <c r="P136" s="52">
        <f t="shared" si="211"/>
        <v>-98.999999999999972</v>
      </c>
      <c r="Q136" s="52">
        <f t="shared" si="211"/>
        <v>-130.4</v>
      </c>
      <c r="R136" s="53">
        <f t="shared" si="211"/>
        <v>17473.800000000003</v>
      </c>
      <c r="S136" s="28">
        <v>123</v>
      </c>
      <c r="T136" s="19"/>
    </row>
    <row r="137" spans="1:20" ht="12.75" customHeight="1" x14ac:dyDescent="0.2">
      <c r="A137" s="26">
        <v>124</v>
      </c>
      <c r="B137" s="8" t="s">
        <v>104</v>
      </c>
      <c r="C137" s="3">
        <f>SUM(C138+C139+C140)+C143</f>
        <v>15542.3</v>
      </c>
      <c r="D137" s="3">
        <f>SUM(D138+D139+D140)+D143</f>
        <v>202.4</v>
      </c>
      <c r="E137" s="3">
        <f t="shared" ref="E137:N137" si="212">SUM(E138+E139+E140)+E143</f>
        <v>-259.5</v>
      </c>
      <c r="F137" s="3">
        <f t="shared" si="212"/>
        <v>15485.2</v>
      </c>
      <c r="G137" s="3">
        <f t="shared" si="212"/>
        <v>15485.2</v>
      </c>
      <c r="H137" s="3">
        <f t="shared" si="212"/>
        <v>615.09999999999991</v>
      </c>
      <c r="I137" s="3">
        <f t="shared" si="212"/>
        <v>312.3</v>
      </c>
      <c r="J137" s="3">
        <f t="shared" ref="J137" si="213">SUM(J138+J139+J140)+J143</f>
        <v>16412.599999999999</v>
      </c>
      <c r="K137" s="3">
        <f t="shared" ref="K137" si="214">SUM(K138+K139+K140)+K143</f>
        <v>16412.599999999999</v>
      </c>
      <c r="L137" s="3">
        <f t="shared" si="212"/>
        <v>674.7</v>
      </c>
      <c r="M137" s="3">
        <f t="shared" si="212"/>
        <v>30.8</v>
      </c>
      <c r="N137" s="54">
        <f t="shared" si="212"/>
        <v>17118.099999999999</v>
      </c>
      <c r="O137" s="3">
        <f t="shared" ref="O137:R137" si="215">SUM(O138+O139+O140)+O143</f>
        <v>17118.099999999999</v>
      </c>
      <c r="P137" s="3">
        <f t="shared" si="215"/>
        <v>45.700000000000017</v>
      </c>
      <c r="Q137" s="3">
        <f t="shared" si="215"/>
        <v>-130.4</v>
      </c>
      <c r="R137" s="54">
        <f t="shared" si="215"/>
        <v>17033.400000000001</v>
      </c>
      <c r="S137" s="28">
        <v>124</v>
      </c>
      <c r="T137" s="19"/>
    </row>
    <row r="138" spans="1:20" ht="12.75" customHeight="1" x14ac:dyDescent="0.2">
      <c r="A138" s="26">
        <v>125</v>
      </c>
      <c r="B138" s="9" t="s">
        <v>105</v>
      </c>
      <c r="C138" s="3">
        <v>0</v>
      </c>
      <c r="D138" s="3">
        <v>0</v>
      </c>
      <c r="E138" s="3">
        <v>0</v>
      </c>
      <c r="F138" s="3">
        <f t="shared" ref="F138:F139" si="216">SUM(C138+D138+E138)</f>
        <v>0</v>
      </c>
      <c r="G138" s="3">
        <f t="shared" ref="G138:G139" si="217">SUM(F138)</f>
        <v>0</v>
      </c>
      <c r="H138" s="3">
        <v>0</v>
      </c>
      <c r="I138" s="3">
        <v>0</v>
      </c>
      <c r="J138" s="3">
        <f t="shared" ref="J138:J139" si="218">SUM(G138+H138+I138)</f>
        <v>0</v>
      </c>
      <c r="K138" s="3">
        <f t="shared" ref="K138:K139" si="219">SUM(J138)</f>
        <v>0</v>
      </c>
      <c r="L138" s="3">
        <v>0</v>
      </c>
      <c r="M138" s="3">
        <v>0</v>
      </c>
      <c r="N138" s="54">
        <f t="shared" ref="N138:N139" si="220">SUM(K138+L138+M138)</f>
        <v>0</v>
      </c>
      <c r="O138" s="3">
        <f t="shared" ref="O138:O139" si="221">SUM(N138)</f>
        <v>0</v>
      </c>
      <c r="P138" s="3">
        <v>0</v>
      </c>
      <c r="Q138" s="3">
        <v>0</v>
      </c>
      <c r="R138" s="54">
        <f t="shared" ref="R138:R139" si="222">SUM(O138+P138+Q138)</f>
        <v>0</v>
      </c>
      <c r="S138" s="28">
        <v>125</v>
      </c>
      <c r="T138" s="19"/>
    </row>
    <row r="139" spans="1:20" ht="12.75" customHeight="1" x14ac:dyDescent="0.2">
      <c r="A139" s="26">
        <v>126</v>
      </c>
      <c r="B139" s="9" t="s">
        <v>106</v>
      </c>
      <c r="C139" s="3">
        <v>9445.1999999999989</v>
      </c>
      <c r="D139" s="3">
        <v>0</v>
      </c>
      <c r="E139" s="3">
        <v>-259.5</v>
      </c>
      <c r="F139" s="3">
        <f t="shared" si="216"/>
        <v>9185.6999999999989</v>
      </c>
      <c r="G139" s="3">
        <f t="shared" si="217"/>
        <v>9185.6999999999989</v>
      </c>
      <c r="H139" s="3">
        <v>1046.5999999999999</v>
      </c>
      <c r="I139" s="3">
        <v>312.3</v>
      </c>
      <c r="J139" s="3">
        <f t="shared" si="218"/>
        <v>10544.599999999999</v>
      </c>
      <c r="K139" s="3">
        <f t="shared" si="219"/>
        <v>10544.599999999999</v>
      </c>
      <c r="L139" s="3">
        <v>0</v>
      </c>
      <c r="M139" s="3">
        <v>30.8</v>
      </c>
      <c r="N139" s="54">
        <f t="shared" si="220"/>
        <v>10575.399999999998</v>
      </c>
      <c r="O139" s="3">
        <f t="shared" si="221"/>
        <v>10575.399999999998</v>
      </c>
      <c r="P139" s="3">
        <v>0</v>
      </c>
      <c r="Q139" s="3">
        <v>-130.4</v>
      </c>
      <c r="R139" s="54">
        <f t="shared" si="222"/>
        <v>10444.999999999998</v>
      </c>
      <c r="S139" s="28">
        <v>126</v>
      </c>
      <c r="T139" s="19"/>
    </row>
    <row r="140" spans="1:20" ht="12.75" customHeight="1" x14ac:dyDescent="0.2">
      <c r="A140" s="26">
        <v>127</v>
      </c>
      <c r="B140" s="9" t="s">
        <v>107</v>
      </c>
      <c r="C140" s="3">
        <f>SUM(C141+C142)</f>
        <v>6097.1</v>
      </c>
      <c r="D140" s="3">
        <f t="shared" ref="D140:R140" si="223">SUM(D141+D142)</f>
        <v>202.4</v>
      </c>
      <c r="E140" s="3">
        <f t="shared" si="223"/>
        <v>0</v>
      </c>
      <c r="F140" s="3">
        <f t="shared" si="223"/>
        <v>6299.5000000000009</v>
      </c>
      <c r="G140" s="3">
        <f t="shared" si="223"/>
        <v>6299.5000000000009</v>
      </c>
      <c r="H140" s="3">
        <f t="shared" si="223"/>
        <v>-431.5</v>
      </c>
      <c r="I140" s="3">
        <f t="shared" si="223"/>
        <v>0</v>
      </c>
      <c r="J140" s="3">
        <f t="shared" si="223"/>
        <v>5868.0000000000009</v>
      </c>
      <c r="K140" s="3">
        <f t="shared" si="223"/>
        <v>5868.0000000000009</v>
      </c>
      <c r="L140" s="3">
        <f t="shared" si="223"/>
        <v>674.7</v>
      </c>
      <c r="M140" s="3">
        <f t="shared" si="223"/>
        <v>0</v>
      </c>
      <c r="N140" s="54">
        <f t="shared" si="223"/>
        <v>6542.7000000000007</v>
      </c>
      <c r="O140" s="3">
        <f t="shared" si="223"/>
        <v>6542.7000000000007</v>
      </c>
      <c r="P140" s="3">
        <f t="shared" si="223"/>
        <v>45.700000000000017</v>
      </c>
      <c r="Q140" s="3">
        <f t="shared" si="223"/>
        <v>0</v>
      </c>
      <c r="R140" s="54">
        <f t="shared" si="223"/>
        <v>6588.4000000000015</v>
      </c>
      <c r="S140" s="28">
        <v>127</v>
      </c>
      <c r="T140" s="19"/>
    </row>
    <row r="141" spans="1:20" ht="12.75" customHeight="1" x14ac:dyDescent="0.2">
      <c r="A141" s="26">
        <v>128</v>
      </c>
      <c r="B141" s="9" t="s">
        <v>97</v>
      </c>
      <c r="C141" s="3">
        <v>2576.6999999999998</v>
      </c>
      <c r="D141" s="3">
        <v>187.3</v>
      </c>
      <c r="E141" s="3">
        <v>0.1</v>
      </c>
      <c r="F141" s="3">
        <f t="shared" ref="F141:F143" si="224">SUM(C141+D141+E141)</f>
        <v>2764.1</v>
      </c>
      <c r="G141" s="3">
        <f t="shared" ref="G141:G143" si="225">SUM(F141)</f>
        <v>2764.1</v>
      </c>
      <c r="H141" s="3">
        <v>-382.4</v>
      </c>
      <c r="I141" s="3">
        <v>-0.1</v>
      </c>
      <c r="J141" s="3">
        <f t="shared" ref="J141:J143" si="226">SUM(G141+H141+I141)</f>
        <v>2381.6</v>
      </c>
      <c r="K141" s="3">
        <f t="shared" ref="K141:K143" si="227">SUM(J141)</f>
        <v>2381.6</v>
      </c>
      <c r="L141" s="3">
        <v>658.1</v>
      </c>
      <c r="M141" s="3">
        <v>0</v>
      </c>
      <c r="N141" s="54">
        <f t="shared" ref="N141:N143" si="228">SUM(K141+L141+M141)</f>
        <v>3039.7</v>
      </c>
      <c r="O141" s="3">
        <f t="shared" ref="O141:O143" si="229">SUM(N141)</f>
        <v>3039.7</v>
      </c>
      <c r="P141" s="3">
        <v>184.3</v>
      </c>
      <c r="Q141" s="3">
        <v>0</v>
      </c>
      <c r="R141" s="54">
        <f t="shared" ref="R141:R143" si="230">SUM(O141+P141+Q141)</f>
        <v>3224</v>
      </c>
      <c r="S141" s="28">
        <v>128</v>
      </c>
      <c r="T141" s="19"/>
    </row>
    <row r="142" spans="1:20" ht="12.75" customHeight="1" x14ac:dyDescent="0.2">
      <c r="A142" s="26">
        <v>129</v>
      </c>
      <c r="B142" s="9" t="s">
        <v>69</v>
      </c>
      <c r="C142" s="3">
        <v>3520.400000000001</v>
      </c>
      <c r="D142" s="3">
        <v>15.1</v>
      </c>
      <c r="E142" s="3">
        <v>-0.1</v>
      </c>
      <c r="F142" s="3">
        <f t="shared" si="224"/>
        <v>3535.400000000001</v>
      </c>
      <c r="G142" s="3">
        <f t="shared" si="225"/>
        <v>3535.400000000001</v>
      </c>
      <c r="H142" s="3">
        <v>-49.1</v>
      </c>
      <c r="I142" s="3">
        <v>0.1</v>
      </c>
      <c r="J142" s="3">
        <f t="shared" si="226"/>
        <v>3486.400000000001</v>
      </c>
      <c r="K142" s="3">
        <f t="shared" si="227"/>
        <v>3486.400000000001</v>
      </c>
      <c r="L142" s="3">
        <v>16.600000000000001</v>
      </c>
      <c r="M142" s="3">
        <v>0</v>
      </c>
      <c r="N142" s="54">
        <f t="shared" si="228"/>
        <v>3503.0000000000009</v>
      </c>
      <c r="O142" s="3">
        <f t="shared" si="229"/>
        <v>3503.0000000000009</v>
      </c>
      <c r="P142" s="3">
        <v>-138.6</v>
      </c>
      <c r="Q142" s="3">
        <v>0</v>
      </c>
      <c r="R142" s="54">
        <f t="shared" si="230"/>
        <v>3364.400000000001</v>
      </c>
      <c r="S142" s="28">
        <v>129</v>
      </c>
      <c r="T142" s="19"/>
    </row>
    <row r="143" spans="1:20" ht="12.75" customHeight="1" x14ac:dyDescent="0.2">
      <c r="A143" s="26">
        <v>130</v>
      </c>
      <c r="B143" s="9" t="s">
        <v>108</v>
      </c>
      <c r="C143" s="5">
        <v>0</v>
      </c>
      <c r="D143" s="5">
        <v>0</v>
      </c>
      <c r="E143" s="5">
        <v>0</v>
      </c>
      <c r="F143" s="3">
        <f t="shared" si="224"/>
        <v>0</v>
      </c>
      <c r="G143" s="3">
        <f t="shared" si="225"/>
        <v>0</v>
      </c>
      <c r="H143" s="5">
        <v>0</v>
      </c>
      <c r="I143" s="5">
        <v>0</v>
      </c>
      <c r="J143" s="3">
        <f t="shared" si="226"/>
        <v>0</v>
      </c>
      <c r="K143" s="3">
        <f t="shared" si="227"/>
        <v>0</v>
      </c>
      <c r="L143" s="5">
        <v>0</v>
      </c>
      <c r="M143" s="5">
        <v>0</v>
      </c>
      <c r="N143" s="54">
        <f t="shared" si="228"/>
        <v>0</v>
      </c>
      <c r="O143" s="3">
        <f t="shared" si="229"/>
        <v>0</v>
      </c>
      <c r="P143" s="5">
        <v>0</v>
      </c>
      <c r="Q143" s="5">
        <v>0</v>
      </c>
      <c r="R143" s="54">
        <f t="shared" si="230"/>
        <v>0</v>
      </c>
      <c r="S143" s="28">
        <v>130</v>
      </c>
      <c r="T143" s="19"/>
    </row>
    <row r="144" spans="1:20" ht="12.75" customHeight="1" x14ac:dyDescent="0.2">
      <c r="A144" s="26">
        <v>131</v>
      </c>
      <c r="B144" s="8" t="s">
        <v>109</v>
      </c>
      <c r="C144" s="3">
        <f>SUM(C145+C146+C147)+C150</f>
        <v>418.50000000000006</v>
      </c>
      <c r="D144" s="3">
        <f>SUM(D145+D146+D147)+D150</f>
        <v>-59.000000000000007</v>
      </c>
      <c r="E144" s="3">
        <f t="shared" ref="E144" si="231">SUM(E145+E146+E147)+E150</f>
        <v>0</v>
      </c>
      <c r="F144" s="3">
        <f t="shared" ref="F144" si="232">SUM(F145+F146+F147)+F150</f>
        <v>359.50000000000006</v>
      </c>
      <c r="G144" s="3">
        <f t="shared" ref="G144:R144" si="233">SUM(G145+G146+G147)+G150</f>
        <v>359.50000000000006</v>
      </c>
      <c r="H144" s="3">
        <f t="shared" si="233"/>
        <v>-12.7</v>
      </c>
      <c r="I144" s="3">
        <f t="shared" si="233"/>
        <v>0</v>
      </c>
      <c r="J144" s="3">
        <f t="shared" si="233"/>
        <v>346.80000000000007</v>
      </c>
      <c r="K144" s="3">
        <f t="shared" si="233"/>
        <v>346.80000000000007</v>
      </c>
      <c r="L144" s="3">
        <f t="shared" si="233"/>
        <v>69.099999999999994</v>
      </c>
      <c r="M144" s="3">
        <f t="shared" si="233"/>
        <v>0</v>
      </c>
      <c r="N144" s="54">
        <f t="shared" si="233"/>
        <v>415.90000000000009</v>
      </c>
      <c r="O144" s="3">
        <f t="shared" si="233"/>
        <v>415.90000000000009</v>
      </c>
      <c r="P144" s="3">
        <f t="shared" si="233"/>
        <v>-163.5</v>
      </c>
      <c r="Q144" s="3">
        <f t="shared" si="233"/>
        <v>0</v>
      </c>
      <c r="R144" s="54">
        <f t="shared" si="233"/>
        <v>252.40000000000006</v>
      </c>
      <c r="S144" s="28">
        <v>131</v>
      </c>
      <c r="T144" s="19"/>
    </row>
    <row r="145" spans="1:20" ht="12.75" customHeight="1" x14ac:dyDescent="0.2">
      <c r="A145" s="26">
        <v>132</v>
      </c>
      <c r="B145" s="9" t="s">
        <v>105</v>
      </c>
      <c r="C145" s="5">
        <v>0</v>
      </c>
      <c r="D145" s="5">
        <v>0</v>
      </c>
      <c r="E145" s="5">
        <v>0</v>
      </c>
      <c r="F145" s="3">
        <f t="shared" ref="F145:F146" si="234">SUM(C145+D145+E145)</f>
        <v>0</v>
      </c>
      <c r="G145" s="3">
        <f t="shared" ref="G145:G146" si="235">SUM(F145)</f>
        <v>0</v>
      </c>
      <c r="H145" s="5">
        <v>0</v>
      </c>
      <c r="I145" s="5">
        <v>0</v>
      </c>
      <c r="J145" s="3">
        <f t="shared" ref="J145:J146" si="236">SUM(G145+H145+I145)</f>
        <v>0</v>
      </c>
      <c r="K145" s="3">
        <f t="shared" ref="K145:K146" si="237">SUM(J145)</f>
        <v>0</v>
      </c>
      <c r="L145" s="5">
        <v>0</v>
      </c>
      <c r="M145" s="5">
        <v>0</v>
      </c>
      <c r="N145" s="54">
        <f t="shared" ref="N145:N146" si="238">SUM(K145+L145+M145)</f>
        <v>0</v>
      </c>
      <c r="O145" s="3">
        <f t="shared" ref="O145:O146" si="239">SUM(N145)</f>
        <v>0</v>
      </c>
      <c r="P145" s="5">
        <v>0</v>
      </c>
      <c r="Q145" s="5">
        <v>0</v>
      </c>
      <c r="R145" s="54">
        <f t="shared" ref="R145:R146" si="240">SUM(O145+P145+Q145)</f>
        <v>0</v>
      </c>
      <c r="S145" s="28">
        <v>132</v>
      </c>
      <c r="T145" s="19"/>
    </row>
    <row r="146" spans="1:20" ht="12.75" customHeight="1" x14ac:dyDescent="0.2">
      <c r="A146" s="26">
        <v>133</v>
      </c>
      <c r="B146" s="9" t="s">
        <v>106</v>
      </c>
      <c r="C146" s="5">
        <v>0</v>
      </c>
      <c r="D146" s="5">
        <v>0</v>
      </c>
      <c r="E146" s="5">
        <v>0</v>
      </c>
      <c r="F146" s="3">
        <f t="shared" si="234"/>
        <v>0</v>
      </c>
      <c r="G146" s="3">
        <f t="shared" si="235"/>
        <v>0</v>
      </c>
      <c r="H146" s="5">
        <v>0</v>
      </c>
      <c r="I146" s="5">
        <v>0</v>
      </c>
      <c r="J146" s="3">
        <f t="shared" si="236"/>
        <v>0</v>
      </c>
      <c r="K146" s="3">
        <f t="shared" si="237"/>
        <v>0</v>
      </c>
      <c r="L146" s="5">
        <v>0</v>
      </c>
      <c r="M146" s="5">
        <v>0</v>
      </c>
      <c r="N146" s="54">
        <f t="shared" si="238"/>
        <v>0</v>
      </c>
      <c r="O146" s="3">
        <f t="shared" si="239"/>
        <v>0</v>
      </c>
      <c r="P146" s="5">
        <v>0</v>
      </c>
      <c r="Q146" s="5">
        <v>0</v>
      </c>
      <c r="R146" s="54">
        <f t="shared" si="240"/>
        <v>0</v>
      </c>
      <c r="S146" s="28">
        <v>133</v>
      </c>
      <c r="T146" s="19"/>
    </row>
    <row r="147" spans="1:20" ht="12.75" customHeight="1" x14ac:dyDescent="0.2">
      <c r="A147" s="26">
        <v>134</v>
      </c>
      <c r="B147" s="9" t="s">
        <v>107</v>
      </c>
      <c r="C147" s="3">
        <f>SUM(C148+C149)</f>
        <v>418.50000000000006</v>
      </c>
      <c r="D147" s="3">
        <f t="shared" ref="D147:R147" si="241">SUM(D148+D149)</f>
        <v>-59.000000000000007</v>
      </c>
      <c r="E147" s="3">
        <f t="shared" si="241"/>
        <v>0</v>
      </c>
      <c r="F147" s="3">
        <f t="shared" si="241"/>
        <v>359.50000000000006</v>
      </c>
      <c r="G147" s="3">
        <f t="shared" si="241"/>
        <v>359.50000000000006</v>
      </c>
      <c r="H147" s="3">
        <f t="shared" si="241"/>
        <v>-12.7</v>
      </c>
      <c r="I147" s="3">
        <f t="shared" si="241"/>
        <v>0</v>
      </c>
      <c r="J147" s="3">
        <f t="shared" si="241"/>
        <v>346.80000000000007</v>
      </c>
      <c r="K147" s="3">
        <f t="shared" si="241"/>
        <v>346.80000000000007</v>
      </c>
      <c r="L147" s="3">
        <f t="shared" si="241"/>
        <v>69.099999999999994</v>
      </c>
      <c r="M147" s="3">
        <f t="shared" si="241"/>
        <v>0</v>
      </c>
      <c r="N147" s="54">
        <f t="shared" si="241"/>
        <v>415.90000000000009</v>
      </c>
      <c r="O147" s="3">
        <f t="shared" si="241"/>
        <v>415.90000000000009</v>
      </c>
      <c r="P147" s="3">
        <f t="shared" si="241"/>
        <v>-163.5</v>
      </c>
      <c r="Q147" s="3">
        <f t="shared" si="241"/>
        <v>0</v>
      </c>
      <c r="R147" s="54">
        <f t="shared" si="241"/>
        <v>252.40000000000006</v>
      </c>
      <c r="S147" s="28">
        <v>134</v>
      </c>
      <c r="T147" s="19"/>
    </row>
    <row r="148" spans="1:20" ht="12.75" customHeight="1" x14ac:dyDescent="0.2">
      <c r="A148" s="26">
        <v>135</v>
      </c>
      <c r="B148" s="9" t="s">
        <v>97</v>
      </c>
      <c r="C148" s="3">
        <v>318.80000000000007</v>
      </c>
      <c r="D148" s="3">
        <v>-118.9</v>
      </c>
      <c r="E148" s="3">
        <v>0</v>
      </c>
      <c r="F148" s="3">
        <f t="shared" ref="F148:F150" si="242">SUM(C148+D148+E148)</f>
        <v>199.90000000000006</v>
      </c>
      <c r="G148" s="3">
        <f t="shared" ref="G148:G150" si="243">SUM(F148)</f>
        <v>199.90000000000006</v>
      </c>
      <c r="H148" s="3">
        <v>-36</v>
      </c>
      <c r="I148" s="3">
        <v>0</v>
      </c>
      <c r="J148" s="3">
        <f t="shared" ref="J148:J150" si="244">SUM(G148+H148+I148)</f>
        <v>163.90000000000006</v>
      </c>
      <c r="K148" s="3">
        <f t="shared" ref="K148:K150" si="245">SUM(J148)</f>
        <v>163.90000000000006</v>
      </c>
      <c r="L148" s="3">
        <v>81</v>
      </c>
      <c r="M148" s="3">
        <v>0</v>
      </c>
      <c r="N148" s="54">
        <f t="shared" ref="N148:N150" si="246">SUM(K148+L148+M148)</f>
        <v>244.90000000000006</v>
      </c>
      <c r="O148" s="3">
        <f t="shared" ref="O148:O150" si="247">SUM(N148)</f>
        <v>244.90000000000006</v>
      </c>
      <c r="P148" s="3">
        <v>-161.5</v>
      </c>
      <c r="Q148" s="3">
        <v>0</v>
      </c>
      <c r="R148" s="54">
        <f t="shared" ref="R148:R150" si="248">SUM(O148+P148+Q148)</f>
        <v>83.400000000000063</v>
      </c>
      <c r="S148" s="28">
        <v>135</v>
      </c>
      <c r="T148" s="19"/>
    </row>
    <row r="149" spans="1:20" ht="12.75" customHeight="1" x14ac:dyDescent="0.2">
      <c r="A149" s="26">
        <v>136</v>
      </c>
      <c r="B149" s="9" t="s">
        <v>69</v>
      </c>
      <c r="C149" s="3">
        <v>99.699999999999989</v>
      </c>
      <c r="D149" s="3">
        <v>59.9</v>
      </c>
      <c r="E149" s="3">
        <v>0</v>
      </c>
      <c r="F149" s="3">
        <f t="shared" si="242"/>
        <v>159.6</v>
      </c>
      <c r="G149" s="3">
        <f t="shared" si="243"/>
        <v>159.6</v>
      </c>
      <c r="H149" s="3">
        <v>23.3</v>
      </c>
      <c r="I149" s="3">
        <v>0</v>
      </c>
      <c r="J149" s="3">
        <f t="shared" si="244"/>
        <v>182.9</v>
      </c>
      <c r="K149" s="3">
        <f t="shared" si="245"/>
        <v>182.9</v>
      </c>
      <c r="L149" s="3">
        <v>-11.9</v>
      </c>
      <c r="M149" s="3">
        <v>0</v>
      </c>
      <c r="N149" s="54">
        <f t="shared" si="246"/>
        <v>171</v>
      </c>
      <c r="O149" s="3">
        <f t="shared" si="247"/>
        <v>171</v>
      </c>
      <c r="P149" s="3">
        <v>-2</v>
      </c>
      <c r="Q149" s="3">
        <v>0</v>
      </c>
      <c r="R149" s="54">
        <f t="shared" si="248"/>
        <v>169</v>
      </c>
      <c r="S149" s="28">
        <v>136</v>
      </c>
      <c r="T149" s="19"/>
    </row>
    <row r="150" spans="1:20" ht="12.75" customHeight="1" x14ac:dyDescent="0.2">
      <c r="A150" s="26">
        <v>137</v>
      </c>
      <c r="B150" s="9" t="s">
        <v>108</v>
      </c>
      <c r="C150" s="5">
        <v>0</v>
      </c>
      <c r="D150" s="5">
        <v>0</v>
      </c>
      <c r="E150" s="5">
        <v>0</v>
      </c>
      <c r="F150" s="3">
        <f t="shared" si="242"/>
        <v>0</v>
      </c>
      <c r="G150" s="3">
        <f t="shared" si="243"/>
        <v>0</v>
      </c>
      <c r="H150" s="5">
        <v>0</v>
      </c>
      <c r="I150" s="5">
        <v>0</v>
      </c>
      <c r="J150" s="3">
        <f t="shared" si="244"/>
        <v>0</v>
      </c>
      <c r="K150" s="3">
        <f t="shared" si="245"/>
        <v>0</v>
      </c>
      <c r="L150" s="5">
        <v>0</v>
      </c>
      <c r="M150" s="5">
        <v>0</v>
      </c>
      <c r="N150" s="54">
        <f t="shared" si="246"/>
        <v>0</v>
      </c>
      <c r="O150" s="3">
        <f t="shared" si="247"/>
        <v>0</v>
      </c>
      <c r="P150" s="5">
        <v>0</v>
      </c>
      <c r="Q150" s="5">
        <v>0</v>
      </c>
      <c r="R150" s="54">
        <f t="shared" si="248"/>
        <v>0</v>
      </c>
      <c r="S150" s="28">
        <v>137</v>
      </c>
      <c r="T150" s="19"/>
    </row>
    <row r="151" spans="1:20" ht="12.75" customHeight="1" x14ac:dyDescent="0.2">
      <c r="A151" s="26">
        <v>138</v>
      </c>
      <c r="B151" s="8" t="s">
        <v>110</v>
      </c>
      <c r="C151" s="3">
        <f>SUM(C152+C153+C154)+C157</f>
        <v>223.00000000000003</v>
      </c>
      <c r="D151" s="3">
        <f>SUM(D152+D153+D154)+D157</f>
        <v>-5.5</v>
      </c>
      <c r="E151" s="3">
        <f t="shared" ref="E151" si="249">SUM(E152+E153+E154)+E157</f>
        <v>0</v>
      </c>
      <c r="F151" s="3">
        <f t="shared" ref="F151" si="250">SUM(F152+F153+F154)+F157</f>
        <v>217.50000000000003</v>
      </c>
      <c r="G151" s="3">
        <f t="shared" ref="G151:R151" si="251">SUM(G152+G153+G154)+G157</f>
        <v>217.50000000000003</v>
      </c>
      <c r="H151" s="3">
        <f t="shared" si="251"/>
        <v>-48.2</v>
      </c>
      <c r="I151" s="3">
        <f t="shared" si="251"/>
        <v>-0.1</v>
      </c>
      <c r="J151" s="3">
        <f t="shared" si="251"/>
        <v>169.20000000000002</v>
      </c>
      <c r="K151" s="3">
        <f t="shared" si="251"/>
        <v>169.20000000000002</v>
      </c>
      <c r="L151" s="3">
        <f t="shared" si="251"/>
        <v>9.9999999999999645E-2</v>
      </c>
      <c r="M151" s="3">
        <f t="shared" si="251"/>
        <v>-0.1</v>
      </c>
      <c r="N151" s="54">
        <f t="shared" si="251"/>
        <v>169.20000000000005</v>
      </c>
      <c r="O151" s="3">
        <f t="shared" si="251"/>
        <v>169.20000000000005</v>
      </c>
      <c r="P151" s="3">
        <f t="shared" si="251"/>
        <v>18.800000000000004</v>
      </c>
      <c r="Q151" s="3">
        <f t="shared" si="251"/>
        <v>0</v>
      </c>
      <c r="R151" s="54">
        <f t="shared" si="251"/>
        <v>188.00000000000003</v>
      </c>
      <c r="S151" s="28">
        <v>138</v>
      </c>
      <c r="T151" s="19"/>
    </row>
    <row r="152" spans="1:20" ht="12.75" customHeight="1" x14ac:dyDescent="0.2">
      <c r="A152" s="26">
        <v>139</v>
      </c>
      <c r="B152" s="9" t="s">
        <v>105</v>
      </c>
      <c r="C152" s="5">
        <v>0</v>
      </c>
      <c r="D152" s="5">
        <v>0</v>
      </c>
      <c r="E152" s="5">
        <v>0</v>
      </c>
      <c r="F152" s="3">
        <f t="shared" ref="F152:F153" si="252">SUM(C152+D152+E152)</f>
        <v>0</v>
      </c>
      <c r="G152" s="3">
        <f t="shared" ref="G152:G153" si="253">SUM(F152)</f>
        <v>0</v>
      </c>
      <c r="H152" s="5">
        <v>0</v>
      </c>
      <c r="I152" s="5">
        <v>0</v>
      </c>
      <c r="J152" s="3">
        <f t="shared" ref="J152:J153" si="254">SUM(G152+H152+I152)</f>
        <v>0</v>
      </c>
      <c r="K152" s="3">
        <f t="shared" ref="K152:K153" si="255">SUM(J152)</f>
        <v>0</v>
      </c>
      <c r="L152" s="5">
        <v>0</v>
      </c>
      <c r="M152" s="5">
        <v>0</v>
      </c>
      <c r="N152" s="54">
        <f t="shared" ref="N152:N153" si="256">SUM(K152+L152+M152)</f>
        <v>0</v>
      </c>
      <c r="O152" s="3">
        <f t="shared" ref="O152:O153" si="257">SUM(N152)</f>
        <v>0</v>
      </c>
      <c r="P152" s="5">
        <v>0</v>
      </c>
      <c r="Q152" s="5">
        <v>0</v>
      </c>
      <c r="R152" s="54">
        <f t="shared" ref="R152:R153" si="258">SUM(O152+P152+Q152)</f>
        <v>0</v>
      </c>
      <c r="S152" s="28">
        <v>139</v>
      </c>
      <c r="T152" s="19"/>
    </row>
    <row r="153" spans="1:20" ht="12.75" customHeight="1" x14ac:dyDescent="0.2">
      <c r="A153" s="26">
        <v>140</v>
      </c>
      <c r="B153" s="9" t="s">
        <v>106</v>
      </c>
      <c r="C153" s="5">
        <v>0</v>
      </c>
      <c r="D153" s="5">
        <v>0</v>
      </c>
      <c r="E153" s="5">
        <v>0</v>
      </c>
      <c r="F153" s="3">
        <f t="shared" si="252"/>
        <v>0</v>
      </c>
      <c r="G153" s="3">
        <f t="shared" si="253"/>
        <v>0</v>
      </c>
      <c r="H153" s="5">
        <v>0</v>
      </c>
      <c r="I153" s="5">
        <v>0</v>
      </c>
      <c r="J153" s="3">
        <f t="shared" si="254"/>
        <v>0</v>
      </c>
      <c r="K153" s="3">
        <f t="shared" si="255"/>
        <v>0</v>
      </c>
      <c r="L153" s="5">
        <v>0</v>
      </c>
      <c r="M153" s="5">
        <v>0</v>
      </c>
      <c r="N153" s="54">
        <f t="shared" si="256"/>
        <v>0</v>
      </c>
      <c r="O153" s="3">
        <f t="shared" si="257"/>
        <v>0</v>
      </c>
      <c r="P153" s="5">
        <v>0</v>
      </c>
      <c r="Q153" s="5">
        <v>0</v>
      </c>
      <c r="R153" s="54">
        <f t="shared" si="258"/>
        <v>0</v>
      </c>
      <c r="S153" s="28">
        <v>140</v>
      </c>
      <c r="T153" s="19"/>
    </row>
    <row r="154" spans="1:20" ht="12.75" customHeight="1" x14ac:dyDescent="0.2">
      <c r="A154" s="26">
        <v>141</v>
      </c>
      <c r="B154" s="9" t="s">
        <v>107</v>
      </c>
      <c r="C154" s="3">
        <f>SUM(C155+C156)</f>
        <v>219.90000000000003</v>
      </c>
      <c r="D154" s="3">
        <f t="shared" ref="D154:R154" si="259">SUM(D155+D156)</f>
        <v>-11.5</v>
      </c>
      <c r="E154" s="3">
        <f t="shared" si="259"/>
        <v>0</v>
      </c>
      <c r="F154" s="3">
        <f t="shared" si="259"/>
        <v>208.40000000000003</v>
      </c>
      <c r="G154" s="3">
        <f t="shared" si="259"/>
        <v>208.40000000000003</v>
      </c>
      <c r="H154" s="3">
        <f t="shared" si="259"/>
        <v>-41.7</v>
      </c>
      <c r="I154" s="3">
        <f t="shared" si="259"/>
        <v>-0.1</v>
      </c>
      <c r="J154" s="3">
        <f t="shared" si="259"/>
        <v>166.60000000000002</v>
      </c>
      <c r="K154" s="3">
        <f t="shared" si="259"/>
        <v>166.60000000000002</v>
      </c>
      <c r="L154" s="3">
        <f t="shared" si="259"/>
        <v>-5</v>
      </c>
      <c r="M154" s="3">
        <f t="shared" si="259"/>
        <v>-0.1</v>
      </c>
      <c r="N154" s="54">
        <f t="shared" si="259"/>
        <v>161.50000000000006</v>
      </c>
      <c r="O154" s="3">
        <f t="shared" si="259"/>
        <v>161.50000000000006</v>
      </c>
      <c r="P154" s="3">
        <f t="shared" si="259"/>
        <v>23.400000000000002</v>
      </c>
      <c r="Q154" s="3">
        <f t="shared" si="259"/>
        <v>0</v>
      </c>
      <c r="R154" s="54">
        <f t="shared" si="259"/>
        <v>184.90000000000003</v>
      </c>
      <c r="S154" s="28">
        <v>141</v>
      </c>
      <c r="T154" s="19"/>
    </row>
    <row r="155" spans="1:20" ht="12.75" customHeight="1" x14ac:dyDescent="0.2">
      <c r="A155" s="26">
        <v>142</v>
      </c>
      <c r="B155" s="9" t="s">
        <v>97</v>
      </c>
      <c r="C155" s="3">
        <v>134.10000000000002</v>
      </c>
      <c r="D155" s="3">
        <v>-10.9</v>
      </c>
      <c r="E155" s="3">
        <v>0</v>
      </c>
      <c r="F155" s="3">
        <f t="shared" ref="F155:F157" si="260">SUM(C155+D155+E155)</f>
        <v>123.20000000000002</v>
      </c>
      <c r="G155" s="3">
        <f t="shared" ref="G155:G157" si="261">SUM(F155)</f>
        <v>123.20000000000002</v>
      </c>
      <c r="H155" s="3">
        <v>-40.200000000000003</v>
      </c>
      <c r="I155" s="3">
        <v>-0.1</v>
      </c>
      <c r="J155" s="3">
        <f t="shared" ref="J155:J157" si="262">SUM(G155+H155+I155)</f>
        <v>82.90000000000002</v>
      </c>
      <c r="K155" s="3">
        <f t="shared" ref="K155:K157" si="263">SUM(J155)</f>
        <v>82.90000000000002</v>
      </c>
      <c r="L155" s="3">
        <v>-5.0999999999999996</v>
      </c>
      <c r="M155" s="3">
        <v>0</v>
      </c>
      <c r="N155" s="54">
        <f t="shared" ref="N155:N157" si="264">SUM(K155+L155+M155)</f>
        <v>77.800000000000026</v>
      </c>
      <c r="O155" s="3">
        <f t="shared" ref="O155:O157" si="265">SUM(N155)</f>
        <v>77.800000000000026</v>
      </c>
      <c r="P155" s="3">
        <v>25.1</v>
      </c>
      <c r="Q155" s="3">
        <v>-0.1</v>
      </c>
      <c r="R155" s="54">
        <f t="shared" ref="R155:R157" si="266">SUM(O155+P155+Q155)</f>
        <v>102.80000000000004</v>
      </c>
      <c r="S155" s="28">
        <v>142</v>
      </c>
      <c r="T155" s="19"/>
    </row>
    <row r="156" spans="1:20" ht="12.75" customHeight="1" x14ac:dyDescent="0.2">
      <c r="A156" s="26">
        <v>143</v>
      </c>
      <c r="B156" s="9" t="s">
        <v>69</v>
      </c>
      <c r="C156" s="3">
        <v>85.800000000000011</v>
      </c>
      <c r="D156" s="3">
        <v>-0.6</v>
      </c>
      <c r="E156" s="3">
        <v>0</v>
      </c>
      <c r="F156" s="3">
        <f t="shared" si="260"/>
        <v>85.200000000000017</v>
      </c>
      <c r="G156" s="3">
        <f t="shared" si="261"/>
        <v>85.200000000000017</v>
      </c>
      <c r="H156" s="3">
        <v>-1.5</v>
      </c>
      <c r="I156" s="3">
        <v>0</v>
      </c>
      <c r="J156" s="3">
        <f t="shared" si="262"/>
        <v>83.700000000000017</v>
      </c>
      <c r="K156" s="3">
        <f t="shared" si="263"/>
        <v>83.700000000000017</v>
      </c>
      <c r="L156" s="3">
        <v>0.1</v>
      </c>
      <c r="M156" s="3">
        <v>-0.1</v>
      </c>
      <c r="N156" s="54">
        <f t="shared" si="264"/>
        <v>83.700000000000017</v>
      </c>
      <c r="O156" s="3">
        <f t="shared" si="265"/>
        <v>83.700000000000017</v>
      </c>
      <c r="P156" s="3">
        <v>-1.7</v>
      </c>
      <c r="Q156" s="3">
        <v>0.1</v>
      </c>
      <c r="R156" s="54">
        <f t="shared" si="266"/>
        <v>82.100000000000009</v>
      </c>
      <c r="S156" s="28">
        <v>143</v>
      </c>
      <c r="T156" s="19"/>
    </row>
    <row r="157" spans="1:20" ht="12.75" customHeight="1" x14ac:dyDescent="0.2">
      <c r="A157" s="26">
        <v>144</v>
      </c>
      <c r="B157" s="9" t="s">
        <v>108</v>
      </c>
      <c r="C157" s="3">
        <v>3.0999999999999996</v>
      </c>
      <c r="D157" s="3">
        <v>6</v>
      </c>
      <c r="E157" s="3">
        <v>0</v>
      </c>
      <c r="F157" s="3">
        <f t="shared" si="260"/>
        <v>9.1</v>
      </c>
      <c r="G157" s="3">
        <f t="shared" si="261"/>
        <v>9.1</v>
      </c>
      <c r="H157" s="3">
        <v>-6.5</v>
      </c>
      <c r="I157" s="3">
        <v>0</v>
      </c>
      <c r="J157" s="3">
        <f t="shared" si="262"/>
        <v>2.5999999999999996</v>
      </c>
      <c r="K157" s="3">
        <f t="shared" si="263"/>
        <v>2.5999999999999996</v>
      </c>
      <c r="L157" s="3">
        <v>5.0999999999999996</v>
      </c>
      <c r="M157" s="3">
        <v>0</v>
      </c>
      <c r="N157" s="54">
        <f t="shared" si="264"/>
        <v>7.6999999999999993</v>
      </c>
      <c r="O157" s="3">
        <f t="shared" si="265"/>
        <v>7.6999999999999993</v>
      </c>
      <c r="P157" s="3">
        <v>-4.5999999999999996</v>
      </c>
      <c r="Q157" s="3">
        <v>0</v>
      </c>
      <c r="R157" s="54">
        <f t="shared" si="266"/>
        <v>3.0999999999999996</v>
      </c>
      <c r="S157" s="28">
        <v>144</v>
      </c>
      <c r="T157" s="19"/>
    </row>
    <row r="158" spans="1:20" ht="12.75" customHeight="1" x14ac:dyDescent="0.25">
      <c r="A158" s="26">
        <v>145</v>
      </c>
      <c r="B158" s="29" t="s">
        <v>41</v>
      </c>
      <c r="C158" s="52">
        <f>SUM(C159+C172+C193+C204)</f>
        <v>59405.500000000007</v>
      </c>
      <c r="D158" s="52">
        <f t="shared" ref="D158:R158" si="267">SUM(D159+D172+D193+D204)</f>
        <v>-1423.1</v>
      </c>
      <c r="E158" s="52">
        <f t="shared" si="267"/>
        <v>9.8000000000000007</v>
      </c>
      <c r="F158" s="52">
        <f t="shared" si="267"/>
        <v>57992.200000000012</v>
      </c>
      <c r="G158" s="52">
        <f t="shared" si="267"/>
        <v>57992.200000000012</v>
      </c>
      <c r="H158" s="52">
        <f t="shared" si="267"/>
        <v>-2230.6000000000004</v>
      </c>
      <c r="I158" s="52">
        <f t="shared" si="267"/>
        <v>6.8</v>
      </c>
      <c r="J158" s="52">
        <f t="shared" si="267"/>
        <v>55768.4</v>
      </c>
      <c r="K158" s="52">
        <f t="shared" si="267"/>
        <v>55768.4</v>
      </c>
      <c r="L158" s="52">
        <f t="shared" si="267"/>
        <v>-160.69999999999973</v>
      </c>
      <c r="M158" s="52">
        <f t="shared" si="267"/>
        <v>4.0999999999999996</v>
      </c>
      <c r="N158" s="53">
        <f t="shared" si="267"/>
        <v>55611.8</v>
      </c>
      <c r="O158" s="52">
        <f t="shared" si="267"/>
        <v>55611.8</v>
      </c>
      <c r="P158" s="52">
        <f t="shared" si="267"/>
        <v>-106.9999999999999</v>
      </c>
      <c r="Q158" s="52">
        <f t="shared" si="267"/>
        <v>3.6000000000000005</v>
      </c>
      <c r="R158" s="53">
        <f t="shared" si="267"/>
        <v>55508.4</v>
      </c>
      <c r="S158" s="28">
        <v>145</v>
      </c>
      <c r="T158" s="19"/>
    </row>
    <row r="159" spans="1:20" ht="12.75" customHeight="1" x14ac:dyDescent="0.25">
      <c r="A159" s="26">
        <v>146</v>
      </c>
      <c r="B159" s="29" t="s">
        <v>111</v>
      </c>
      <c r="C159" s="52">
        <f>SUM(C160+C161)</f>
        <v>3107.9000000000005</v>
      </c>
      <c r="D159" s="52">
        <f t="shared" ref="D159:R159" si="268">SUM(D160+D161)</f>
        <v>2.1000000000000032</v>
      </c>
      <c r="E159" s="52">
        <f t="shared" si="268"/>
        <v>0</v>
      </c>
      <c r="F159" s="52">
        <f t="shared" si="268"/>
        <v>3110.0000000000009</v>
      </c>
      <c r="G159" s="52">
        <f t="shared" si="268"/>
        <v>3110.0000000000009</v>
      </c>
      <c r="H159" s="52">
        <f t="shared" si="268"/>
        <v>-3.7999999999999989</v>
      </c>
      <c r="I159" s="52">
        <f t="shared" si="268"/>
        <v>0</v>
      </c>
      <c r="J159" s="52">
        <f t="shared" si="268"/>
        <v>3106.2000000000007</v>
      </c>
      <c r="K159" s="52">
        <f t="shared" si="268"/>
        <v>3106.2000000000007</v>
      </c>
      <c r="L159" s="52">
        <f t="shared" si="268"/>
        <v>-3.2999999999999954</v>
      </c>
      <c r="M159" s="52">
        <f t="shared" si="268"/>
        <v>0</v>
      </c>
      <c r="N159" s="53">
        <f t="shared" si="268"/>
        <v>3102.900000000001</v>
      </c>
      <c r="O159" s="52">
        <f t="shared" si="268"/>
        <v>3102.900000000001</v>
      </c>
      <c r="P159" s="52">
        <f t="shared" si="268"/>
        <v>12.8</v>
      </c>
      <c r="Q159" s="52">
        <f t="shared" si="268"/>
        <v>0</v>
      </c>
      <c r="R159" s="53">
        <f t="shared" si="268"/>
        <v>3115.7000000000012</v>
      </c>
      <c r="S159" s="28">
        <v>146</v>
      </c>
      <c r="T159" s="19"/>
    </row>
    <row r="160" spans="1:20" ht="12.75" customHeight="1" x14ac:dyDescent="0.2">
      <c r="A160" s="26">
        <v>147</v>
      </c>
      <c r="B160" s="8" t="s">
        <v>112</v>
      </c>
      <c r="C160" s="5">
        <v>0</v>
      </c>
      <c r="D160" s="5">
        <v>0</v>
      </c>
      <c r="E160" s="5">
        <v>0</v>
      </c>
      <c r="F160" s="3">
        <f>SUM(C160+D160+E160)</f>
        <v>0</v>
      </c>
      <c r="G160" s="3">
        <f>SUM(F160)</f>
        <v>0</v>
      </c>
      <c r="H160" s="5">
        <v>0</v>
      </c>
      <c r="I160" s="5">
        <v>0</v>
      </c>
      <c r="J160" s="3">
        <f>SUM(G160+H160+I160)</f>
        <v>0</v>
      </c>
      <c r="K160" s="3">
        <f>SUM(J160)</f>
        <v>0</v>
      </c>
      <c r="L160" s="5">
        <v>0</v>
      </c>
      <c r="M160" s="5">
        <v>0</v>
      </c>
      <c r="N160" s="54">
        <f>SUM(K160+L160+M160)</f>
        <v>0</v>
      </c>
      <c r="O160" s="3">
        <f>SUM(N160)</f>
        <v>0</v>
      </c>
      <c r="P160" s="5">
        <v>0</v>
      </c>
      <c r="Q160" s="5">
        <v>0</v>
      </c>
      <c r="R160" s="54">
        <f>SUM(O160+P160+Q160)</f>
        <v>0</v>
      </c>
      <c r="S160" s="28">
        <v>147</v>
      </c>
      <c r="T160" s="19"/>
    </row>
    <row r="161" spans="1:20" ht="12.75" customHeight="1" x14ac:dyDescent="0.2">
      <c r="A161" s="26">
        <v>148</v>
      </c>
      <c r="B161" s="8" t="s">
        <v>113</v>
      </c>
      <c r="C161" s="3">
        <f>SUM(C162+C167)</f>
        <v>3107.9000000000005</v>
      </c>
      <c r="D161" s="3">
        <f t="shared" ref="D161:R161" si="269">SUM(D162+D167)</f>
        <v>2.1000000000000032</v>
      </c>
      <c r="E161" s="3">
        <f t="shared" si="269"/>
        <v>0</v>
      </c>
      <c r="F161" s="3">
        <f t="shared" si="269"/>
        <v>3110.0000000000009</v>
      </c>
      <c r="G161" s="3">
        <f t="shared" si="269"/>
        <v>3110.0000000000009</v>
      </c>
      <c r="H161" s="3">
        <f t="shared" si="269"/>
        <v>-3.7999999999999989</v>
      </c>
      <c r="I161" s="3">
        <f t="shared" si="269"/>
        <v>0</v>
      </c>
      <c r="J161" s="3">
        <f t="shared" si="269"/>
        <v>3106.2000000000007</v>
      </c>
      <c r="K161" s="3">
        <f t="shared" si="269"/>
        <v>3106.2000000000007</v>
      </c>
      <c r="L161" s="3">
        <f t="shared" si="269"/>
        <v>-3.2999999999999954</v>
      </c>
      <c r="M161" s="3">
        <f t="shared" si="269"/>
        <v>0</v>
      </c>
      <c r="N161" s="54">
        <f t="shared" si="269"/>
        <v>3102.900000000001</v>
      </c>
      <c r="O161" s="3">
        <f t="shared" si="269"/>
        <v>3102.900000000001</v>
      </c>
      <c r="P161" s="3">
        <f t="shared" si="269"/>
        <v>12.8</v>
      </c>
      <c r="Q161" s="3">
        <f t="shared" si="269"/>
        <v>0</v>
      </c>
      <c r="R161" s="54">
        <f t="shared" si="269"/>
        <v>3115.7000000000012</v>
      </c>
      <c r="S161" s="28">
        <v>148</v>
      </c>
      <c r="T161" s="19"/>
    </row>
    <row r="162" spans="1:20" ht="12.75" customHeight="1" x14ac:dyDescent="0.2">
      <c r="A162" s="26">
        <v>149</v>
      </c>
      <c r="B162" s="8" t="s">
        <v>114</v>
      </c>
      <c r="C162" s="3">
        <f>SUM(C163+C164+C165+C166)</f>
        <v>552.90000000000009</v>
      </c>
      <c r="D162" s="3">
        <f t="shared" ref="D162:R162" si="270">SUM(D163+D164+D165+D166)</f>
        <v>3.0999999999999996</v>
      </c>
      <c r="E162" s="3">
        <f t="shared" si="270"/>
        <v>0</v>
      </c>
      <c r="F162" s="3">
        <f t="shared" si="270"/>
        <v>556.00000000000023</v>
      </c>
      <c r="G162" s="3">
        <f t="shared" si="270"/>
        <v>556.00000000000023</v>
      </c>
      <c r="H162" s="3">
        <f t="shared" si="270"/>
        <v>-2.0999999999999996</v>
      </c>
      <c r="I162" s="3">
        <f t="shared" si="270"/>
        <v>0</v>
      </c>
      <c r="J162" s="3">
        <f t="shared" si="270"/>
        <v>553.90000000000032</v>
      </c>
      <c r="K162" s="3">
        <f t="shared" si="270"/>
        <v>553.90000000000032</v>
      </c>
      <c r="L162" s="3">
        <f t="shared" si="270"/>
        <v>-2.2999999999999989</v>
      </c>
      <c r="M162" s="3">
        <f t="shared" si="270"/>
        <v>0</v>
      </c>
      <c r="N162" s="54">
        <f t="shared" si="270"/>
        <v>551.60000000000025</v>
      </c>
      <c r="O162" s="3">
        <f t="shared" si="270"/>
        <v>551.60000000000025</v>
      </c>
      <c r="P162" s="3">
        <f t="shared" si="270"/>
        <v>2.5</v>
      </c>
      <c r="Q162" s="3">
        <f t="shared" si="270"/>
        <v>0</v>
      </c>
      <c r="R162" s="54">
        <f t="shared" si="270"/>
        <v>554.10000000000036</v>
      </c>
      <c r="S162" s="28">
        <v>149</v>
      </c>
      <c r="T162" s="19"/>
    </row>
    <row r="163" spans="1:20" ht="12.75" customHeight="1" x14ac:dyDescent="0.2">
      <c r="A163" s="26">
        <v>150</v>
      </c>
      <c r="B163" s="9" t="s">
        <v>115</v>
      </c>
      <c r="C163" s="3">
        <v>254.70000000000005</v>
      </c>
      <c r="D163" s="3">
        <v>2.6</v>
      </c>
      <c r="E163" s="3">
        <v>0</v>
      </c>
      <c r="F163" s="3">
        <f t="shared" ref="F163:F166" si="271">SUM(C163+D163+E163)</f>
        <v>257.30000000000007</v>
      </c>
      <c r="G163" s="3">
        <f t="shared" ref="G163:G166" si="272">SUM(F163)</f>
        <v>257.30000000000007</v>
      </c>
      <c r="H163" s="3">
        <v>2.6</v>
      </c>
      <c r="I163" s="3">
        <v>0</v>
      </c>
      <c r="J163" s="3">
        <f t="shared" ref="J163:J166" si="273">SUM(G163+H163+I163)</f>
        <v>259.90000000000009</v>
      </c>
      <c r="K163" s="3">
        <f t="shared" ref="K163:K166" si="274">SUM(J163)</f>
        <v>259.90000000000009</v>
      </c>
      <c r="L163" s="3">
        <v>2.6</v>
      </c>
      <c r="M163" s="3">
        <v>0</v>
      </c>
      <c r="N163" s="54">
        <f t="shared" ref="N163:N166" si="275">SUM(K163+L163+M163)</f>
        <v>262.50000000000011</v>
      </c>
      <c r="O163" s="3">
        <f t="shared" ref="O163:O166" si="276">SUM(N163)</f>
        <v>262.50000000000011</v>
      </c>
      <c r="P163" s="3">
        <v>2.6</v>
      </c>
      <c r="Q163" s="3">
        <v>0</v>
      </c>
      <c r="R163" s="54">
        <f t="shared" ref="R163:R166" si="277">SUM(O163+P163+Q163)</f>
        <v>265.10000000000014</v>
      </c>
      <c r="S163" s="28">
        <v>150</v>
      </c>
      <c r="T163" s="19"/>
    </row>
    <row r="164" spans="1:20" ht="12.75" customHeight="1" x14ac:dyDescent="0.2">
      <c r="A164" s="26">
        <v>151</v>
      </c>
      <c r="B164" s="9" t="s">
        <v>116</v>
      </c>
      <c r="C164" s="5">
        <v>0</v>
      </c>
      <c r="D164" s="5">
        <v>0</v>
      </c>
      <c r="E164" s="5">
        <v>0</v>
      </c>
      <c r="F164" s="3">
        <f t="shared" si="271"/>
        <v>0</v>
      </c>
      <c r="G164" s="3">
        <f t="shared" si="272"/>
        <v>0</v>
      </c>
      <c r="H164" s="5">
        <v>0</v>
      </c>
      <c r="I164" s="5">
        <v>0</v>
      </c>
      <c r="J164" s="3">
        <f t="shared" si="273"/>
        <v>0</v>
      </c>
      <c r="K164" s="3">
        <f t="shared" si="274"/>
        <v>0</v>
      </c>
      <c r="L164" s="5">
        <v>0</v>
      </c>
      <c r="M164" s="5">
        <v>0</v>
      </c>
      <c r="N164" s="54">
        <f t="shared" si="275"/>
        <v>0</v>
      </c>
      <c r="O164" s="3">
        <f t="shared" si="276"/>
        <v>0</v>
      </c>
      <c r="P164" s="5">
        <v>0</v>
      </c>
      <c r="Q164" s="5">
        <v>0</v>
      </c>
      <c r="R164" s="54">
        <f t="shared" si="277"/>
        <v>0</v>
      </c>
      <c r="S164" s="28">
        <v>151</v>
      </c>
      <c r="T164" s="19"/>
    </row>
    <row r="165" spans="1:20" ht="12.75" customHeight="1" x14ac:dyDescent="0.2">
      <c r="A165" s="26">
        <v>152</v>
      </c>
      <c r="B165" s="9" t="s">
        <v>117</v>
      </c>
      <c r="C165" s="3">
        <v>133.40000000000012</v>
      </c>
      <c r="D165" s="3">
        <v>-9.8000000000000007</v>
      </c>
      <c r="E165" s="3">
        <v>0</v>
      </c>
      <c r="F165" s="3">
        <f t="shared" si="271"/>
        <v>123.60000000000012</v>
      </c>
      <c r="G165" s="3">
        <f t="shared" si="272"/>
        <v>123.60000000000012</v>
      </c>
      <c r="H165" s="3">
        <v>-15</v>
      </c>
      <c r="I165" s="3">
        <v>0</v>
      </c>
      <c r="J165" s="3">
        <f t="shared" si="273"/>
        <v>108.60000000000012</v>
      </c>
      <c r="K165" s="3">
        <f t="shared" si="274"/>
        <v>108.60000000000012</v>
      </c>
      <c r="L165" s="3">
        <v>-15.2</v>
      </c>
      <c r="M165" s="3">
        <v>0</v>
      </c>
      <c r="N165" s="54">
        <f t="shared" si="275"/>
        <v>93.400000000000119</v>
      </c>
      <c r="O165" s="3">
        <f t="shared" si="276"/>
        <v>93.400000000000119</v>
      </c>
      <c r="P165" s="3">
        <v>-10.4</v>
      </c>
      <c r="Q165" s="3">
        <v>0</v>
      </c>
      <c r="R165" s="54">
        <f t="shared" si="277"/>
        <v>83.000000000000114</v>
      </c>
      <c r="S165" s="28">
        <v>152</v>
      </c>
      <c r="T165" s="19"/>
    </row>
    <row r="166" spans="1:20" ht="12.75" customHeight="1" x14ac:dyDescent="0.2">
      <c r="A166" s="26">
        <v>153</v>
      </c>
      <c r="B166" s="9" t="s">
        <v>118</v>
      </c>
      <c r="C166" s="3">
        <v>164.8</v>
      </c>
      <c r="D166" s="3">
        <v>10.3</v>
      </c>
      <c r="E166" s="3">
        <v>0</v>
      </c>
      <c r="F166" s="3">
        <f t="shared" si="271"/>
        <v>175.10000000000002</v>
      </c>
      <c r="G166" s="3">
        <f t="shared" si="272"/>
        <v>175.10000000000002</v>
      </c>
      <c r="H166" s="3">
        <v>10.3</v>
      </c>
      <c r="I166" s="3">
        <v>0</v>
      </c>
      <c r="J166" s="3">
        <f t="shared" si="273"/>
        <v>185.40000000000003</v>
      </c>
      <c r="K166" s="3">
        <f t="shared" si="274"/>
        <v>185.40000000000003</v>
      </c>
      <c r="L166" s="3">
        <v>10.3</v>
      </c>
      <c r="M166" s="3">
        <v>0</v>
      </c>
      <c r="N166" s="54">
        <f t="shared" si="275"/>
        <v>195.70000000000005</v>
      </c>
      <c r="O166" s="3">
        <f t="shared" si="276"/>
        <v>195.70000000000005</v>
      </c>
      <c r="P166" s="3">
        <v>10.3</v>
      </c>
      <c r="Q166" s="3">
        <v>0</v>
      </c>
      <c r="R166" s="54">
        <f t="shared" si="277"/>
        <v>206.00000000000006</v>
      </c>
      <c r="S166" s="28">
        <v>153</v>
      </c>
      <c r="T166" s="19"/>
    </row>
    <row r="167" spans="1:20" ht="12.75" customHeight="1" x14ac:dyDescent="0.2">
      <c r="A167" s="26">
        <v>154</v>
      </c>
      <c r="B167" s="8" t="s">
        <v>119</v>
      </c>
      <c r="C167" s="3">
        <f>SUM(C168+C169+C170+C171)</f>
        <v>2555.0000000000005</v>
      </c>
      <c r="D167" s="3">
        <f t="shared" ref="D167:R167" si="278">SUM(D168+D169+D170+D171)</f>
        <v>-0.99999999999999645</v>
      </c>
      <c r="E167" s="3">
        <f t="shared" si="278"/>
        <v>0</v>
      </c>
      <c r="F167" s="3">
        <f t="shared" si="278"/>
        <v>2554.0000000000009</v>
      </c>
      <c r="G167" s="3">
        <f t="shared" si="278"/>
        <v>2554.0000000000009</v>
      </c>
      <c r="H167" s="3">
        <f t="shared" si="278"/>
        <v>-1.6999999999999993</v>
      </c>
      <c r="I167" s="3">
        <f t="shared" si="278"/>
        <v>0</v>
      </c>
      <c r="J167" s="3">
        <f t="shared" si="278"/>
        <v>2552.3000000000006</v>
      </c>
      <c r="K167" s="3">
        <f t="shared" si="278"/>
        <v>2552.3000000000006</v>
      </c>
      <c r="L167" s="3">
        <f t="shared" si="278"/>
        <v>-0.99999999999999645</v>
      </c>
      <c r="M167" s="3">
        <f t="shared" si="278"/>
        <v>0</v>
      </c>
      <c r="N167" s="54">
        <f t="shared" si="278"/>
        <v>2551.3000000000006</v>
      </c>
      <c r="O167" s="3">
        <f t="shared" si="278"/>
        <v>2551.3000000000006</v>
      </c>
      <c r="P167" s="3">
        <f t="shared" si="278"/>
        <v>10.3</v>
      </c>
      <c r="Q167" s="3">
        <f t="shared" si="278"/>
        <v>0</v>
      </c>
      <c r="R167" s="54">
        <f t="shared" si="278"/>
        <v>2561.6000000000008</v>
      </c>
      <c r="S167" s="28">
        <v>154</v>
      </c>
      <c r="T167" s="19"/>
    </row>
    <row r="168" spans="1:20" ht="12.75" customHeight="1" x14ac:dyDescent="0.2">
      <c r="A168" s="26">
        <v>155</v>
      </c>
      <c r="B168" s="9" t="s">
        <v>115</v>
      </c>
      <c r="C168" s="3">
        <v>380.50000000000011</v>
      </c>
      <c r="D168" s="3">
        <v>3.8</v>
      </c>
      <c r="E168" s="3">
        <v>0</v>
      </c>
      <c r="F168" s="3">
        <f t="shared" ref="F168:F171" si="279">SUM(C168+D168+E168)</f>
        <v>384.30000000000013</v>
      </c>
      <c r="G168" s="3">
        <f t="shared" ref="G168:G171" si="280">SUM(F168)</f>
        <v>384.30000000000013</v>
      </c>
      <c r="H168" s="3">
        <v>3.8</v>
      </c>
      <c r="I168" s="3">
        <v>0</v>
      </c>
      <c r="J168" s="3">
        <f t="shared" ref="J168:J171" si="281">SUM(G168+H168+I168)</f>
        <v>388.10000000000014</v>
      </c>
      <c r="K168" s="3">
        <f t="shared" ref="K168:K171" si="282">SUM(J168)</f>
        <v>388.10000000000014</v>
      </c>
      <c r="L168" s="3">
        <v>3.8</v>
      </c>
      <c r="M168" s="3">
        <v>0</v>
      </c>
      <c r="N168" s="54">
        <f t="shared" ref="N168:N171" si="283">SUM(K168+L168+M168)</f>
        <v>391.90000000000015</v>
      </c>
      <c r="O168" s="3">
        <f t="shared" ref="O168:O171" si="284">SUM(N168)</f>
        <v>391.90000000000015</v>
      </c>
      <c r="P168" s="3">
        <v>3.8</v>
      </c>
      <c r="Q168" s="3">
        <v>0</v>
      </c>
      <c r="R168" s="54">
        <f t="shared" ref="R168:R171" si="285">SUM(O168+P168+Q168)</f>
        <v>395.70000000000016</v>
      </c>
      <c r="S168" s="28">
        <v>155</v>
      </c>
      <c r="T168" s="19"/>
    </row>
    <row r="169" spans="1:20" ht="12.75" customHeight="1" x14ac:dyDescent="0.2">
      <c r="A169" s="26">
        <v>156</v>
      </c>
      <c r="B169" s="9" t="s">
        <v>116</v>
      </c>
      <c r="C169" s="5">
        <v>0</v>
      </c>
      <c r="D169" s="5">
        <v>0</v>
      </c>
      <c r="E169" s="5">
        <v>0</v>
      </c>
      <c r="F169" s="3">
        <f t="shared" si="279"/>
        <v>0</v>
      </c>
      <c r="G169" s="3">
        <f t="shared" si="280"/>
        <v>0</v>
      </c>
      <c r="H169" s="5">
        <v>0</v>
      </c>
      <c r="I169" s="5">
        <v>0</v>
      </c>
      <c r="J169" s="3">
        <f t="shared" si="281"/>
        <v>0</v>
      </c>
      <c r="K169" s="3">
        <f t="shared" si="282"/>
        <v>0</v>
      </c>
      <c r="L169" s="5">
        <v>0</v>
      </c>
      <c r="M169" s="5">
        <v>0</v>
      </c>
      <c r="N169" s="54">
        <f t="shared" si="283"/>
        <v>0</v>
      </c>
      <c r="O169" s="3">
        <f t="shared" si="284"/>
        <v>0</v>
      </c>
      <c r="P169" s="5">
        <v>0</v>
      </c>
      <c r="Q169" s="5">
        <v>0</v>
      </c>
      <c r="R169" s="54">
        <f t="shared" si="285"/>
        <v>0</v>
      </c>
      <c r="S169" s="28">
        <v>156</v>
      </c>
      <c r="T169" s="19"/>
    </row>
    <row r="170" spans="1:20" ht="12.75" customHeight="1" x14ac:dyDescent="0.2">
      <c r="A170" s="26">
        <v>157</v>
      </c>
      <c r="B170" s="9" t="s">
        <v>117</v>
      </c>
      <c r="C170" s="3">
        <v>1465.4000000000005</v>
      </c>
      <c r="D170" s="3">
        <v>-23.4</v>
      </c>
      <c r="E170" s="3">
        <v>0</v>
      </c>
      <c r="F170" s="3">
        <f t="shared" si="279"/>
        <v>1442.0000000000005</v>
      </c>
      <c r="G170" s="3">
        <f t="shared" si="280"/>
        <v>1442.0000000000005</v>
      </c>
      <c r="H170" s="3">
        <v>-24.1</v>
      </c>
      <c r="I170" s="3">
        <v>0</v>
      </c>
      <c r="J170" s="3">
        <f t="shared" si="281"/>
        <v>1417.9000000000005</v>
      </c>
      <c r="K170" s="3">
        <f t="shared" si="282"/>
        <v>1417.9000000000005</v>
      </c>
      <c r="L170" s="3">
        <v>-23.4</v>
      </c>
      <c r="M170" s="3">
        <v>0</v>
      </c>
      <c r="N170" s="54">
        <f t="shared" si="283"/>
        <v>1394.5000000000005</v>
      </c>
      <c r="O170" s="3">
        <f t="shared" si="284"/>
        <v>1394.5000000000005</v>
      </c>
      <c r="P170" s="3">
        <v>-12.1</v>
      </c>
      <c r="Q170" s="3">
        <v>0</v>
      </c>
      <c r="R170" s="54">
        <f t="shared" si="285"/>
        <v>1382.4000000000005</v>
      </c>
      <c r="S170" s="28">
        <v>157</v>
      </c>
      <c r="T170" s="19"/>
    </row>
    <row r="171" spans="1:20" ht="12.75" customHeight="1" x14ac:dyDescent="0.2">
      <c r="A171" s="26">
        <v>158</v>
      </c>
      <c r="B171" s="9" t="s">
        <v>118</v>
      </c>
      <c r="C171" s="3">
        <v>709.1</v>
      </c>
      <c r="D171" s="3">
        <v>18.600000000000001</v>
      </c>
      <c r="E171" s="3">
        <v>0</v>
      </c>
      <c r="F171" s="3">
        <f t="shared" si="279"/>
        <v>727.7</v>
      </c>
      <c r="G171" s="3">
        <f t="shared" si="280"/>
        <v>727.7</v>
      </c>
      <c r="H171" s="3">
        <v>18.600000000000001</v>
      </c>
      <c r="I171" s="3">
        <v>0</v>
      </c>
      <c r="J171" s="3">
        <f t="shared" si="281"/>
        <v>746.30000000000007</v>
      </c>
      <c r="K171" s="3">
        <f t="shared" si="282"/>
        <v>746.30000000000007</v>
      </c>
      <c r="L171" s="3">
        <v>18.600000000000001</v>
      </c>
      <c r="M171" s="3">
        <v>0</v>
      </c>
      <c r="N171" s="54">
        <f t="shared" si="283"/>
        <v>764.90000000000009</v>
      </c>
      <c r="O171" s="3">
        <f t="shared" si="284"/>
        <v>764.90000000000009</v>
      </c>
      <c r="P171" s="3">
        <v>18.600000000000001</v>
      </c>
      <c r="Q171" s="3">
        <v>0</v>
      </c>
      <c r="R171" s="54">
        <f t="shared" si="285"/>
        <v>783.50000000000011</v>
      </c>
      <c r="S171" s="28">
        <v>158</v>
      </c>
      <c r="T171" s="19"/>
    </row>
    <row r="172" spans="1:20" ht="12.75" customHeight="1" x14ac:dyDescent="0.25">
      <c r="A172" s="26">
        <v>159</v>
      </c>
      <c r="B172" s="29" t="s">
        <v>120</v>
      </c>
      <c r="C172" s="52">
        <f>SUM(C173+C174+C177+C184)</f>
        <v>19951.599999999999</v>
      </c>
      <c r="D172" s="52">
        <f t="shared" ref="D172:R172" si="286">SUM(D173+D174+D177+D184)</f>
        <v>-1214.3</v>
      </c>
      <c r="E172" s="52">
        <f t="shared" si="286"/>
        <v>7.2</v>
      </c>
      <c r="F172" s="52">
        <f t="shared" si="286"/>
        <v>18744.499999999996</v>
      </c>
      <c r="G172" s="52">
        <f t="shared" si="286"/>
        <v>18744.499999999996</v>
      </c>
      <c r="H172" s="52">
        <f t="shared" si="286"/>
        <v>-460.20000000000005</v>
      </c>
      <c r="I172" s="52">
        <f t="shared" si="286"/>
        <v>0.2</v>
      </c>
      <c r="J172" s="52">
        <f t="shared" si="286"/>
        <v>18284.499999999996</v>
      </c>
      <c r="K172" s="52">
        <f t="shared" si="286"/>
        <v>18284.499999999996</v>
      </c>
      <c r="L172" s="52">
        <f t="shared" si="286"/>
        <v>858.19999999999993</v>
      </c>
      <c r="M172" s="52">
        <f t="shared" si="286"/>
        <v>-0.3</v>
      </c>
      <c r="N172" s="53">
        <f t="shared" si="286"/>
        <v>19142.399999999998</v>
      </c>
      <c r="O172" s="52">
        <f t="shared" si="286"/>
        <v>19142.399999999998</v>
      </c>
      <c r="P172" s="52">
        <f t="shared" si="286"/>
        <v>115.80000000000007</v>
      </c>
      <c r="Q172" s="52">
        <f t="shared" si="286"/>
        <v>1.3</v>
      </c>
      <c r="R172" s="53">
        <f t="shared" si="286"/>
        <v>19259.5</v>
      </c>
      <c r="S172" s="28">
        <v>159</v>
      </c>
      <c r="T172" s="19"/>
    </row>
    <row r="173" spans="1:20" ht="12.75" customHeight="1" x14ac:dyDescent="0.2">
      <c r="A173" s="26">
        <v>160</v>
      </c>
      <c r="B173" s="8" t="s">
        <v>121</v>
      </c>
      <c r="C173" s="5">
        <v>-1.8596235662471372E-15</v>
      </c>
      <c r="D173" s="5">
        <v>0</v>
      </c>
      <c r="E173" s="5">
        <v>0</v>
      </c>
      <c r="F173" s="3">
        <f>SUM(C173+D173+E173)</f>
        <v>-1.8596235662471372E-15</v>
      </c>
      <c r="G173" s="3">
        <f>SUM(F173)</f>
        <v>-1.8596235662471372E-15</v>
      </c>
      <c r="H173" s="5">
        <v>0</v>
      </c>
      <c r="I173" s="5">
        <v>0</v>
      </c>
      <c r="J173" s="3">
        <f>SUM(G173+H173+I173)</f>
        <v>-1.8596235662471372E-15</v>
      </c>
      <c r="K173" s="3">
        <f>SUM(J173)</f>
        <v>-1.8596235662471372E-15</v>
      </c>
      <c r="L173" s="5">
        <v>0</v>
      </c>
      <c r="M173" s="5">
        <v>0</v>
      </c>
      <c r="N173" s="54">
        <f>SUM(K173+L173+M173)</f>
        <v>-1.8596235662471372E-15</v>
      </c>
      <c r="O173" s="3">
        <f>SUM(N173)</f>
        <v>-1.8596235662471372E-15</v>
      </c>
      <c r="P173" s="5">
        <v>0</v>
      </c>
      <c r="Q173" s="5">
        <v>0</v>
      </c>
      <c r="R173" s="54">
        <f>SUM(O173+P173+Q173)</f>
        <v>-1.8596235662471372E-15</v>
      </c>
      <c r="S173" s="28">
        <v>160</v>
      </c>
      <c r="T173" s="19"/>
    </row>
    <row r="174" spans="1:20" ht="12.75" customHeight="1" x14ac:dyDescent="0.2">
      <c r="A174" s="26">
        <v>161</v>
      </c>
      <c r="B174" s="8" t="s">
        <v>122</v>
      </c>
      <c r="C174" s="3">
        <f>SUM(C175+C176)</f>
        <v>5478.7999999999993</v>
      </c>
      <c r="D174" s="3">
        <f t="shared" ref="D174:R174" si="287">SUM(D175+D176)</f>
        <v>182.9</v>
      </c>
      <c r="E174" s="3">
        <f t="shared" si="287"/>
        <v>7.2</v>
      </c>
      <c r="F174" s="3">
        <f t="shared" si="287"/>
        <v>5668.8999999999987</v>
      </c>
      <c r="G174" s="3">
        <f t="shared" si="287"/>
        <v>5668.8999999999987</v>
      </c>
      <c r="H174" s="3">
        <f t="shared" si="287"/>
        <v>-132.69999999999999</v>
      </c>
      <c r="I174" s="3">
        <f t="shared" si="287"/>
        <v>-0.2</v>
      </c>
      <c r="J174" s="3">
        <f t="shared" si="287"/>
        <v>5535.9999999999991</v>
      </c>
      <c r="K174" s="3">
        <f t="shared" si="287"/>
        <v>5535.9999999999991</v>
      </c>
      <c r="L174" s="3">
        <f t="shared" si="287"/>
        <v>234.9</v>
      </c>
      <c r="M174" s="3">
        <f t="shared" si="287"/>
        <v>-0.4</v>
      </c>
      <c r="N174" s="54">
        <f t="shared" si="287"/>
        <v>5770.4999999999991</v>
      </c>
      <c r="O174" s="3">
        <f t="shared" si="287"/>
        <v>5770.4999999999991</v>
      </c>
      <c r="P174" s="3">
        <f t="shared" si="287"/>
        <v>116.40000000000003</v>
      </c>
      <c r="Q174" s="3">
        <f t="shared" si="287"/>
        <v>1.2</v>
      </c>
      <c r="R174" s="54">
        <f t="shared" si="287"/>
        <v>5888.0999999999985</v>
      </c>
      <c r="S174" s="28">
        <v>161</v>
      </c>
      <c r="T174" s="19"/>
    </row>
    <row r="175" spans="1:20" ht="12.75" customHeight="1" x14ac:dyDescent="0.2">
      <c r="A175" s="26">
        <v>162</v>
      </c>
      <c r="B175" s="8" t="s">
        <v>123</v>
      </c>
      <c r="C175" s="3">
        <v>5478.7999999999993</v>
      </c>
      <c r="D175" s="3">
        <v>182.9</v>
      </c>
      <c r="E175" s="3">
        <v>7.2</v>
      </c>
      <c r="F175" s="3">
        <f t="shared" ref="F175:F176" si="288">SUM(C175+D175+E175)</f>
        <v>5668.8999999999987</v>
      </c>
      <c r="G175" s="3">
        <f t="shared" ref="G175:G176" si="289">SUM(F175)</f>
        <v>5668.8999999999987</v>
      </c>
      <c r="H175" s="3">
        <v>-132.69999999999999</v>
      </c>
      <c r="I175" s="3">
        <v>-0.2</v>
      </c>
      <c r="J175" s="3">
        <f t="shared" ref="J175:J176" si="290">SUM(G175+H175+I175)</f>
        <v>5535.9999999999991</v>
      </c>
      <c r="K175" s="3">
        <f t="shared" ref="K175:K176" si="291">SUM(J175)</f>
        <v>5535.9999999999991</v>
      </c>
      <c r="L175" s="3">
        <v>234.9</v>
      </c>
      <c r="M175" s="3">
        <v>-0.4</v>
      </c>
      <c r="N175" s="54">
        <f t="shared" ref="N175:N176" si="292">SUM(K175+L175+M175)</f>
        <v>5770.4999999999991</v>
      </c>
      <c r="O175" s="3">
        <f t="shared" ref="O175:O176" si="293">SUM(N175)</f>
        <v>5770.4999999999991</v>
      </c>
      <c r="P175" s="3">
        <v>116.40000000000003</v>
      </c>
      <c r="Q175" s="3">
        <v>1.2</v>
      </c>
      <c r="R175" s="54">
        <f t="shared" ref="R175:R176" si="294">SUM(O175+P175+Q175)</f>
        <v>5888.0999999999985</v>
      </c>
      <c r="S175" s="28">
        <v>162</v>
      </c>
      <c r="T175" s="19"/>
    </row>
    <row r="176" spans="1:20" ht="12.75" customHeight="1" x14ac:dyDescent="0.2">
      <c r="A176" s="26">
        <v>163</v>
      </c>
      <c r="B176" s="8" t="s">
        <v>124</v>
      </c>
      <c r="C176" s="5">
        <v>0</v>
      </c>
      <c r="D176" s="5">
        <v>0</v>
      </c>
      <c r="E176" s="5">
        <v>0</v>
      </c>
      <c r="F176" s="3">
        <f t="shared" si="288"/>
        <v>0</v>
      </c>
      <c r="G176" s="3">
        <f t="shared" si="289"/>
        <v>0</v>
      </c>
      <c r="H176" s="5">
        <v>0</v>
      </c>
      <c r="I176" s="5">
        <v>0</v>
      </c>
      <c r="J176" s="3">
        <f t="shared" si="290"/>
        <v>0</v>
      </c>
      <c r="K176" s="3">
        <f t="shared" si="291"/>
        <v>0</v>
      </c>
      <c r="L176" s="5">
        <v>0</v>
      </c>
      <c r="M176" s="5">
        <v>0</v>
      </c>
      <c r="N176" s="54">
        <f t="shared" si="292"/>
        <v>0</v>
      </c>
      <c r="O176" s="3">
        <f t="shared" si="293"/>
        <v>0</v>
      </c>
      <c r="P176" s="5">
        <v>0</v>
      </c>
      <c r="Q176" s="5">
        <v>0</v>
      </c>
      <c r="R176" s="54">
        <f t="shared" si="294"/>
        <v>0</v>
      </c>
      <c r="S176" s="28">
        <v>163</v>
      </c>
      <c r="T176" s="19"/>
    </row>
    <row r="177" spans="1:20" ht="12.75" customHeight="1" x14ac:dyDescent="0.2">
      <c r="A177" s="26">
        <v>164</v>
      </c>
      <c r="B177" s="8" t="s">
        <v>125</v>
      </c>
      <c r="C177" s="3">
        <f>SUM(C178+C181)</f>
        <v>10201.299999999999</v>
      </c>
      <c r="D177" s="3">
        <f t="shared" ref="D177:R177" si="295">SUM(D178+D181)</f>
        <v>-1398.7</v>
      </c>
      <c r="E177" s="3">
        <f t="shared" si="295"/>
        <v>0</v>
      </c>
      <c r="F177" s="3">
        <f t="shared" si="295"/>
        <v>8802.5999999999985</v>
      </c>
      <c r="G177" s="3">
        <f t="shared" si="295"/>
        <v>8802.5999999999985</v>
      </c>
      <c r="H177" s="3">
        <f t="shared" si="295"/>
        <v>-327.90000000000003</v>
      </c>
      <c r="I177" s="3">
        <f t="shared" si="295"/>
        <v>0</v>
      </c>
      <c r="J177" s="3">
        <f t="shared" si="295"/>
        <v>8474.6999999999989</v>
      </c>
      <c r="K177" s="3">
        <f t="shared" si="295"/>
        <v>8474.6999999999989</v>
      </c>
      <c r="L177" s="3">
        <f t="shared" si="295"/>
        <v>634</v>
      </c>
      <c r="M177" s="3">
        <f t="shared" si="295"/>
        <v>-0.1</v>
      </c>
      <c r="N177" s="54">
        <f t="shared" si="295"/>
        <v>9108.5999999999985</v>
      </c>
      <c r="O177" s="3">
        <f t="shared" si="295"/>
        <v>9108.5999999999985</v>
      </c>
      <c r="P177" s="3">
        <f t="shared" si="295"/>
        <v>0.90000000000003411</v>
      </c>
      <c r="Q177" s="3">
        <f t="shared" si="295"/>
        <v>0</v>
      </c>
      <c r="R177" s="54">
        <f t="shared" si="295"/>
        <v>9109.5</v>
      </c>
      <c r="S177" s="28">
        <v>164</v>
      </c>
      <c r="T177" s="19"/>
    </row>
    <row r="178" spans="1:20" ht="12.75" customHeight="1" x14ac:dyDescent="0.2">
      <c r="A178" s="26">
        <v>165</v>
      </c>
      <c r="B178" s="8" t="s">
        <v>123</v>
      </c>
      <c r="C178" s="3">
        <f>SUM(C179+C180)</f>
        <v>4318.3999999999996</v>
      </c>
      <c r="D178" s="3">
        <f t="shared" ref="D178:R178" si="296">SUM(D179+D180)</f>
        <v>226.5</v>
      </c>
      <c r="E178" s="3">
        <f t="shared" si="296"/>
        <v>0</v>
      </c>
      <c r="F178" s="3">
        <f t="shared" si="296"/>
        <v>4544.8999999999996</v>
      </c>
      <c r="G178" s="3">
        <f t="shared" si="296"/>
        <v>4544.8999999999996</v>
      </c>
      <c r="H178" s="3">
        <f t="shared" si="296"/>
        <v>-42.3</v>
      </c>
      <c r="I178" s="3">
        <f t="shared" si="296"/>
        <v>0</v>
      </c>
      <c r="J178" s="3">
        <f t="shared" si="296"/>
        <v>4502.5999999999995</v>
      </c>
      <c r="K178" s="3">
        <f t="shared" si="296"/>
        <v>4502.5999999999995</v>
      </c>
      <c r="L178" s="3">
        <f t="shared" si="296"/>
        <v>176.9</v>
      </c>
      <c r="M178" s="3">
        <f t="shared" si="296"/>
        <v>0</v>
      </c>
      <c r="N178" s="54">
        <f t="shared" si="296"/>
        <v>4679.5</v>
      </c>
      <c r="O178" s="3">
        <f t="shared" si="296"/>
        <v>4679.5</v>
      </c>
      <c r="P178" s="3">
        <f t="shared" si="296"/>
        <v>142.60000000000002</v>
      </c>
      <c r="Q178" s="3">
        <f t="shared" si="296"/>
        <v>0</v>
      </c>
      <c r="R178" s="54">
        <f t="shared" si="296"/>
        <v>4822.1000000000004</v>
      </c>
      <c r="S178" s="28">
        <v>165</v>
      </c>
      <c r="T178" s="19"/>
    </row>
    <row r="179" spans="1:20" ht="12.75" customHeight="1" x14ac:dyDescent="0.2">
      <c r="A179" s="26">
        <v>166</v>
      </c>
      <c r="B179" s="9" t="s">
        <v>126</v>
      </c>
      <c r="C179" s="3">
        <v>3944.9999999999995</v>
      </c>
      <c r="D179" s="3">
        <v>258.3</v>
      </c>
      <c r="E179" s="3">
        <v>0</v>
      </c>
      <c r="F179" s="3">
        <f t="shared" ref="F179:F180" si="297">SUM(C179+D179+E179)</f>
        <v>4203.2999999999993</v>
      </c>
      <c r="G179" s="3">
        <f t="shared" ref="G179:G180" si="298">SUM(F179)</f>
        <v>4203.2999999999993</v>
      </c>
      <c r="H179" s="3">
        <v>14.6</v>
      </c>
      <c r="I179" s="3">
        <v>0</v>
      </c>
      <c r="J179" s="3">
        <f t="shared" ref="J179:J180" si="299">SUM(G179+H179+I179)</f>
        <v>4217.8999999999996</v>
      </c>
      <c r="K179" s="3">
        <f t="shared" ref="K179:K180" si="300">SUM(J179)</f>
        <v>4217.8999999999996</v>
      </c>
      <c r="L179" s="3">
        <v>175.8</v>
      </c>
      <c r="M179" s="3">
        <v>0</v>
      </c>
      <c r="N179" s="54">
        <f t="shared" ref="N179:N180" si="301">SUM(K179+L179+M179)</f>
        <v>4393.7</v>
      </c>
      <c r="O179" s="3">
        <f t="shared" ref="O179:O180" si="302">SUM(N179)</f>
        <v>4393.7</v>
      </c>
      <c r="P179" s="3">
        <v>173.3</v>
      </c>
      <c r="Q179" s="3">
        <v>0</v>
      </c>
      <c r="R179" s="54">
        <f t="shared" ref="R179:R180" si="303">SUM(O179+P179+Q179)</f>
        <v>4567</v>
      </c>
      <c r="S179" s="28">
        <v>166</v>
      </c>
      <c r="T179" s="19"/>
    </row>
    <row r="180" spans="1:20" ht="12.75" customHeight="1" x14ac:dyDescent="0.2">
      <c r="A180" s="26">
        <v>167</v>
      </c>
      <c r="B180" s="9" t="s">
        <v>127</v>
      </c>
      <c r="C180" s="3">
        <v>373.4</v>
      </c>
      <c r="D180" s="3">
        <v>-31.8</v>
      </c>
      <c r="E180" s="3">
        <v>0</v>
      </c>
      <c r="F180" s="3">
        <f t="shared" si="297"/>
        <v>341.59999999999997</v>
      </c>
      <c r="G180" s="3">
        <f t="shared" si="298"/>
        <v>341.59999999999997</v>
      </c>
      <c r="H180" s="3">
        <v>-56.9</v>
      </c>
      <c r="I180" s="3">
        <v>0</v>
      </c>
      <c r="J180" s="3">
        <f t="shared" si="299"/>
        <v>284.7</v>
      </c>
      <c r="K180" s="3">
        <f t="shared" si="300"/>
        <v>284.7</v>
      </c>
      <c r="L180" s="3">
        <v>1.1000000000000001</v>
      </c>
      <c r="M180" s="3">
        <v>0</v>
      </c>
      <c r="N180" s="54">
        <f t="shared" si="301"/>
        <v>285.8</v>
      </c>
      <c r="O180" s="3">
        <f t="shared" si="302"/>
        <v>285.8</v>
      </c>
      <c r="P180" s="3">
        <v>-30.7</v>
      </c>
      <c r="Q180" s="3">
        <v>0</v>
      </c>
      <c r="R180" s="54">
        <f t="shared" si="303"/>
        <v>255.10000000000002</v>
      </c>
      <c r="S180" s="28">
        <v>167</v>
      </c>
      <c r="T180" s="19"/>
    </row>
    <row r="181" spans="1:20" ht="12.75" customHeight="1" x14ac:dyDescent="0.2">
      <c r="A181" s="26">
        <v>168</v>
      </c>
      <c r="B181" s="8" t="s">
        <v>124</v>
      </c>
      <c r="C181" s="3">
        <f>SUM(C182+C183)</f>
        <v>5882.8999999999987</v>
      </c>
      <c r="D181" s="3">
        <f t="shared" ref="D181:R181" si="304">SUM(D182+D183)</f>
        <v>-1625.2</v>
      </c>
      <c r="E181" s="3">
        <f t="shared" si="304"/>
        <v>0</v>
      </c>
      <c r="F181" s="3">
        <f t="shared" si="304"/>
        <v>4257.6999999999989</v>
      </c>
      <c r="G181" s="3">
        <f t="shared" si="304"/>
        <v>4257.6999999999989</v>
      </c>
      <c r="H181" s="3">
        <f t="shared" si="304"/>
        <v>-285.60000000000002</v>
      </c>
      <c r="I181" s="3">
        <f t="shared" si="304"/>
        <v>0</v>
      </c>
      <c r="J181" s="3">
        <f t="shared" si="304"/>
        <v>3972.099999999999</v>
      </c>
      <c r="K181" s="3">
        <f t="shared" si="304"/>
        <v>3972.099999999999</v>
      </c>
      <c r="L181" s="3">
        <f t="shared" si="304"/>
        <v>457.1</v>
      </c>
      <c r="M181" s="3">
        <f t="shared" si="304"/>
        <v>-0.1</v>
      </c>
      <c r="N181" s="54">
        <f t="shared" si="304"/>
        <v>4429.0999999999985</v>
      </c>
      <c r="O181" s="3">
        <f t="shared" si="304"/>
        <v>4429.0999999999985</v>
      </c>
      <c r="P181" s="3">
        <f t="shared" si="304"/>
        <v>-141.69999999999999</v>
      </c>
      <c r="Q181" s="3">
        <f t="shared" si="304"/>
        <v>0</v>
      </c>
      <c r="R181" s="54">
        <f t="shared" si="304"/>
        <v>4287.3999999999987</v>
      </c>
      <c r="S181" s="28">
        <v>168</v>
      </c>
      <c r="T181" s="19"/>
    </row>
    <row r="182" spans="1:20" ht="12.75" customHeight="1" x14ac:dyDescent="0.2">
      <c r="A182" s="26">
        <v>169</v>
      </c>
      <c r="B182" s="9" t="s">
        <v>126</v>
      </c>
      <c r="C182" s="3">
        <v>5107.6999999999989</v>
      </c>
      <c r="D182" s="3">
        <v>-1271.4000000000001</v>
      </c>
      <c r="E182" s="3">
        <v>0</v>
      </c>
      <c r="F182" s="3">
        <f t="shared" ref="F182:F183" si="305">SUM(C182+D182+E182)</f>
        <v>3836.2999999999988</v>
      </c>
      <c r="G182" s="3">
        <f t="shared" ref="G182:G183" si="306">SUM(F182)</f>
        <v>3836.2999999999988</v>
      </c>
      <c r="H182" s="3">
        <v>-249.6</v>
      </c>
      <c r="I182" s="3">
        <v>0</v>
      </c>
      <c r="J182" s="3">
        <f t="shared" ref="J182:J183" si="307">SUM(G182+H182+I182)</f>
        <v>3586.6999999999989</v>
      </c>
      <c r="K182" s="3">
        <f t="shared" ref="K182:K183" si="308">SUM(J182)</f>
        <v>3586.6999999999989</v>
      </c>
      <c r="L182" s="3">
        <v>542.5</v>
      </c>
      <c r="M182" s="3">
        <v>0</v>
      </c>
      <c r="N182" s="54">
        <f t="shared" ref="N182:N183" si="309">SUM(K182+L182+M182)</f>
        <v>4129.1999999999989</v>
      </c>
      <c r="O182" s="3">
        <f t="shared" ref="O182:O183" si="310">SUM(N182)</f>
        <v>4129.1999999999989</v>
      </c>
      <c r="P182" s="3">
        <v>-206.9</v>
      </c>
      <c r="Q182" s="3">
        <v>0</v>
      </c>
      <c r="R182" s="54">
        <f t="shared" ref="R182:R183" si="311">SUM(O182+P182+Q182)</f>
        <v>3922.2999999999988</v>
      </c>
      <c r="S182" s="28">
        <v>169</v>
      </c>
      <c r="T182" s="19"/>
    </row>
    <row r="183" spans="1:20" ht="12.75" customHeight="1" x14ac:dyDescent="0.2">
      <c r="A183" s="26">
        <v>170</v>
      </c>
      <c r="B183" s="9" t="s">
        <v>127</v>
      </c>
      <c r="C183" s="3">
        <v>775.19999999999993</v>
      </c>
      <c r="D183" s="3">
        <v>-353.8</v>
      </c>
      <c r="E183" s="3">
        <v>0</v>
      </c>
      <c r="F183" s="3">
        <f t="shared" si="305"/>
        <v>421.39999999999992</v>
      </c>
      <c r="G183" s="3">
        <f t="shared" si="306"/>
        <v>421.39999999999992</v>
      </c>
      <c r="H183" s="3">
        <v>-36</v>
      </c>
      <c r="I183" s="3">
        <v>0</v>
      </c>
      <c r="J183" s="3">
        <f t="shared" si="307"/>
        <v>385.39999999999992</v>
      </c>
      <c r="K183" s="3">
        <f t="shared" si="308"/>
        <v>385.39999999999992</v>
      </c>
      <c r="L183" s="3">
        <v>-85.4</v>
      </c>
      <c r="M183" s="3">
        <v>-0.1</v>
      </c>
      <c r="N183" s="54">
        <f t="shared" si="309"/>
        <v>299.89999999999986</v>
      </c>
      <c r="O183" s="3">
        <f t="shared" si="310"/>
        <v>299.89999999999986</v>
      </c>
      <c r="P183" s="3">
        <v>65.2</v>
      </c>
      <c r="Q183" s="3">
        <v>0</v>
      </c>
      <c r="R183" s="54">
        <f t="shared" si="311"/>
        <v>365.09999999999985</v>
      </c>
      <c r="S183" s="28">
        <v>170</v>
      </c>
      <c r="T183" s="19"/>
    </row>
    <row r="184" spans="1:20" ht="12.75" customHeight="1" x14ac:dyDescent="0.2">
      <c r="A184" s="26">
        <v>171</v>
      </c>
      <c r="B184" s="8" t="s">
        <v>128</v>
      </c>
      <c r="C184" s="3">
        <f>SUM(C185+C188)</f>
        <v>4271.4999999999982</v>
      </c>
      <c r="D184" s="3">
        <f t="shared" ref="D184:R184" si="312">SUM(D185+D188)</f>
        <v>1.5000000000000004</v>
      </c>
      <c r="E184" s="3">
        <f t="shared" si="312"/>
        <v>0</v>
      </c>
      <c r="F184" s="3">
        <f t="shared" si="312"/>
        <v>4272.9999999999991</v>
      </c>
      <c r="G184" s="3">
        <f t="shared" si="312"/>
        <v>4272.9999999999991</v>
      </c>
      <c r="H184" s="3">
        <f t="shared" si="312"/>
        <v>0.39999999999999991</v>
      </c>
      <c r="I184" s="3">
        <f t="shared" si="312"/>
        <v>0.4</v>
      </c>
      <c r="J184" s="3">
        <f t="shared" si="312"/>
        <v>4273.7999999999993</v>
      </c>
      <c r="K184" s="3">
        <f t="shared" si="312"/>
        <v>4273.7999999999993</v>
      </c>
      <c r="L184" s="3">
        <f t="shared" si="312"/>
        <v>-10.7</v>
      </c>
      <c r="M184" s="3">
        <f t="shared" si="312"/>
        <v>0.2</v>
      </c>
      <c r="N184" s="54">
        <f t="shared" si="312"/>
        <v>4263.2999999999993</v>
      </c>
      <c r="O184" s="3">
        <f t="shared" si="312"/>
        <v>4263.2999999999993</v>
      </c>
      <c r="P184" s="3">
        <f t="shared" si="312"/>
        <v>-1.5000000000000007</v>
      </c>
      <c r="Q184" s="3">
        <f t="shared" si="312"/>
        <v>0.1</v>
      </c>
      <c r="R184" s="54">
        <f t="shared" si="312"/>
        <v>4261.8999999999996</v>
      </c>
      <c r="S184" s="28">
        <v>171</v>
      </c>
      <c r="T184" s="19"/>
    </row>
    <row r="185" spans="1:20" ht="12.75" customHeight="1" x14ac:dyDescent="0.2">
      <c r="A185" s="26">
        <v>172</v>
      </c>
      <c r="B185" s="8" t="s">
        <v>123</v>
      </c>
      <c r="C185" s="3">
        <f>SUM(C186+C187)</f>
        <v>2615.1999999999989</v>
      </c>
      <c r="D185" s="3">
        <f t="shared" ref="D185:R185" si="313">SUM(D186+D187)</f>
        <v>2.5000000000000004</v>
      </c>
      <c r="E185" s="3">
        <f t="shared" si="313"/>
        <v>0</v>
      </c>
      <c r="F185" s="3">
        <f t="shared" si="313"/>
        <v>2617.6999999999994</v>
      </c>
      <c r="G185" s="3">
        <f t="shared" si="313"/>
        <v>2617.6999999999994</v>
      </c>
      <c r="H185" s="3">
        <f t="shared" si="313"/>
        <v>1.4</v>
      </c>
      <c r="I185" s="3">
        <f t="shared" si="313"/>
        <v>0.4</v>
      </c>
      <c r="J185" s="3">
        <f t="shared" si="313"/>
        <v>2619.4999999999991</v>
      </c>
      <c r="K185" s="3">
        <f t="shared" si="313"/>
        <v>2619.4999999999991</v>
      </c>
      <c r="L185" s="3">
        <f t="shared" si="313"/>
        <v>-8.6</v>
      </c>
      <c r="M185" s="3">
        <f t="shared" si="313"/>
        <v>0.2</v>
      </c>
      <c r="N185" s="54">
        <f t="shared" si="313"/>
        <v>2611.0999999999995</v>
      </c>
      <c r="O185" s="3">
        <f t="shared" si="313"/>
        <v>2611.0999999999995</v>
      </c>
      <c r="P185" s="3">
        <f t="shared" si="313"/>
        <v>-0.30000000000000049</v>
      </c>
      <c r="Q185" s="3">
        <f t="shared" si="313"/>
        <v>0.1</v>
      </c>
      <c r="R185" s="54">
        <f t="shared" si="313"/>
        <v>2610.8999999999996</v>
      </c>
      <c r="S185" s="28">
        <v>172</v>
      </c>
      <c r="T185" s="19"/>
    </row>
    <row r="186" spans="1:20" ht="12.75" customHeight="1" x14ac:dyDescent="0.2">
      <c r="A186" s="26">
        <v>173</v>
      </c>
      <c r="B186" s="9" t="s">
        <v>129</v>
      </c>
      <c r="C186" s="3">
        <v>2579.4999999999991</v>
      </c>
      <c r="D186" s="3">
        <v>2.8000000000000003</v>
      </c>
      <c r="E186" s="3">
        <v>0</v>
      </c>
      <c r="F186" s="3">
        <f t="shared" ref="F186:F187" si="314">SUM(C186+D186+E186)</f>
        <v>2582.2999999999993</v>
      </c>
      <c r="G186" s="3">
        <f t="shared" ref="G186:G187" si="315">SUM(F186)</f>
        <v>2582.2999999999993</v>
      </c>
      <c r="H186" s="3">
        <v>2.5</v>
      </c>
      <c r="I186" s="3">
        <v>0</v>
      </c>
      <c r="J186" s="3">
        <f t="shared" ref="J186:J187" si="316">SUM(G186+H186+I186)</f>
        <v>2584.7999999999993</v>
      </c>
      <c r="K186" s="3">
        <f t="shared" ref="K186:K187" si="317">SUM(J186)</f>
        <v>2584.7999999999993</v>
      </c>
      <c r="L186" s="3">
        <v>1.4999999999999998</v>
      </c>
      <c r="M186" s="3">
        <v>0</v>
      </c>
      <c r="N186" s="54">
        <f t="shared" ref="N186:N187" si="318">SUM(K186+L186+M186)</f>
        <v>2586.2999999999993</v>
      </c>
      <c r="O186" s="3">
        <f t="shared" ref="O186:O187" si="319">SUM(N186)</f>
        <v>2586.2999999999993</v>
      </c>
      <c r="P186" s="3">
        <v>0.7999999999999996</v>
      </c>
      <c r="Q186" s="3">
        <v>0</v>
      </c>
      <c r="R186" s="54">
        <f t="shared" ref="R186:R187" si="320">SUM(O186+P186+Q186)</f>
        <v>2587.0999999999995</v>
      </c>
      <c r="S186" s="28">
        <v>173</v>
      </c>
      <c r="T186" s="19"/>
    </row>
    <row r="187" spans="1:20" ht="12.75" customHeight="1" x14ac:dyDescent="0.2">
      <c r="A187" s="26">
        <v>174</v>
      </c>
      <c r="B187" s="9" t="s">
        <v>130</v>
      </c>
      <c r="C187" s="3">
        <v>35.700000000000003</v>
      </c>
      <c r="D187" s="3">
        <v>-0.3</v>
      </c>
      <c r="E187" s="3">
        <v>0</v>
      </c>
      <c r="F187" s="3">
        <f t="shared" si="314"/>
        <v>35.400000000000006</v>
      </c>
      <c r="G187" s="3">
        <f t="shared" si="315"/>
        <v>35.400000000000006</v>
      </c>
      <c r="H187" s="3">
        <v>-1.1000000000000001</v>
      </c>
      <c r="I187" s="3">
        <v>0.4</v>
      </c>
      <c r="J187" s="3">
        <f t="shared" si="316"/>
        <v>34.700000000000003</v>
      </c>
      <c r="K187" s="3">
        <f t="shared" si="317"/>
        <v>34.700000000000003</v>
      </c>
      <c r="L187" s="3">
        <v>-10.1</v>
      </c>
      <c r="M187" s="3">
        <v>0.2</v>
      </c>
      <c r="N187" s="54">
        <f t="shared" si="318"/>
        <v>24.8</v>
      </c>
      <c r="O187" s="3">
        <f t="shared" si="319"/>
        <v>24.8</v>
      </c>
      <c r="P187" s="3">
        <v>-1.1000000000000001</v>
      </c>
      <c r="Q187" s="3">
        <v>0.1</v>
      </c>
      <c r="R187" s="54">
        <f t="shared" si="320"/>
        <v>23.8</v>
      </c>
      <c r="S187" s="28">
        <v>174</v>
      </c>
      <c r="T187" s="19"/>
    </row>
    <row r="188" spans="1:20" ht="12.75" customHeight="1" x14ac:dyDescent="0.2">
      <c r="A188" s="26">
        <v>175</v>
      </c>
      <c r="B188" s="8" t="s">
        <v>124</v>
      </c>
      <c r="C188" s="3">
        <f>SUM(C189+C190+C191+C192)</f>
        <v>1656.2999999999997</v>
      </c>
      <c r="D188" s="3">
        <f t="shared" ref="D188:R188" si="321">SUM(D189+D190+D191+D192)</f>
        <v>-1</v>
      </c>
      <c r="E188" s="3">
        <f t="shared" si="321"/>
        <v>0</v>
      </c>
      <c r="F188" s="3">
        <f t="shared" si="321"/>
        <v>1655.2999999999997</v>
      </c>
      <c r="G188" s="3">
        <f t="shared" si="321"/>
        <v>1655.2999999999997</v>
      </c>
      <c r="H188" s="3">
        <f t="shared" si="321"/>
        <v>-1</v>
      </c>
      <c r="I188" s="3">
        <f t="shared" si="321"/>
        <v>0</v>
      </c>
      <c r="J188" s="3">
        <f t="shared" si="321"/>
        <v>1654.3</v>
      </c>
      <c r="K188" s="3">
        <f t="shared" si="321"/>
        <v>1654.3</v>
      </c>
      <c r="L188" s="3">
        <f t="shared" si="321"/>
        <v>-2.0999999999999996</v>
      </c>
      <c r="M188" s="3">
        <f t="shared" si="321"/>
        <v>0</v>
      </c>
      <c r="N188" s="54">
        <f t="shared" si="321"/>
        <v>1652.1999999999998</v>
      </c>
      <c r="O188" s="3">
        <f t="shared" si="321"/>
        <v>1652.1999999999998</v>
      </c>
      <c r="P188" s="3">
        <f t="shared" si="321"/>
        <v>-1.2000000000000002</v>
      </c>
      <c r="Q188" s="3">
        <f t="shared" si="321"/>
        <v>0</v>
      </c>
      <c r="R188" s="54">
        <f t="shared" si="321"/>
        <v>1650.9999999999998</v>
      </c>
      <c r="S188" s="28">
        <v>175</v>
      </c>
      <c r="T188" s="19"/>
    </row>
    <row r="189" spans="1:20" ht="12.75" customHeight="1" x14ac:dyDescent="0.2">
      <c r="A189" s="26">
        <v>176</v>
      </c>
      <c r="B189" s="9" t="s">
        <v>131</v>
      </c>
      <c r="C189" s="3">
        <v>1513.9999999999998</v>
      </c>
      <c r="D189" s="3">
        <v>2</v>
      </c>
      <c r="E189" s="3">
        <v>0</v>
      </c>
      <c r="F189" s="3">
        <f t="shared" ref="F189:F192" si="322">SUM(C189+D189+E189)</f>
        <v>1515.9999999999998</v>
      </c>
      <c r="G189" s="3">
        <f t="shared" ref="G189:G192" si="323">SUM(F189)</f>
        <v>1515.9999999999998</v>
      </c>
      <c r="H189" s="3">
        <v>2.4</v>
      </c>
      <c r="I189" s="3">
        <v>0</v>
      </c>
      <c r="J189" s="3">
        <f t="shared" ref="J189:J192" si="324">SUM(G189+H189+I189)</f>
        <v>1518.3999999999999</v>
      </c>
      <c r="K189" s="3">
        <f t="shared" ref="K189:K192" si="325">SUM(J189)</f>
        <v>1518.3999999999999</v>
      </c>
      <c r="L189" s="3">
        <v>2.4</v>
      </c>
      <c r="M189" s="3">
        <v>0</v>
      </c>
      <c r="N189" s="54">
        <f t="shared" ref="N189:N192" si="326">SUM(K189+L189+M189)</f>
        <v>1520.8</v>
      </c>
      <c r="O189" s="3">
        <f t="shared" ref="O189:O192" si="327">SUM(N189)</f>
        <v>1520.8</v>
      </c>
      <c r="P189" s="3">
        <v>2.4</v>
      </c>
      <c r="Q189" s="3">
        <v>0</v>
      </c>
      <c r="R189" s="54">
        <f t="shared" ref="R189:R192" si="328">SUM(O189+P189+Q189)</f>
        <v>1523.2</v>
      </c>
      <c r="S189" s="28">
        <v>176</v>
      </c>
      <c r="T189" s="19"/>
    </row>
    <row r="190" spans="1:20" ht="12.75" customHeight="1" x14ac:dyDescent="0.2">
      <c r="A190" s="26">
        <v>177</v>
      </c>
      <c r="B190" s="9" t="s">
        <v>132</v>
      </c>
      <c r="C190" s="5">
        <v>0</v>
      </c>
      <c r="D190" s="5">
        <v>0</v>
      </c>
      <c r="E190" s="5">
        <v>0</v>
      </c>
      <c r="F190" s="3">
        <f t="shared" si="322"/>
        <v>0</v>
      </c>
      <c r="G190" s="3">
        <f t="shared" si="323"/>
        <v>0</v>
      </c>
      <c r="H190" s="5">
        <v>0</v>
      </c>
      <c r="I190" s="5">
        <v>0</v>
      </c>
      <c r="J190" s="3">
        <f t="shared" si="324"/>
        <v>0</v>
      </c>
      <c r="K190" s="3">
        <f t="shared" si="325"/>
        <v>0</v>
      </c>
      <c r="L190" s="5">
        <v>0</v>
      </c>
      <c r="M190" s="5">
        <v>0</v>
      </c>
      <c r="N190" s="54">
        <f t="shared" si="326"/>
        <v>0</v>
      </c>
      <c r="O190" s="3">
        <f t="shared" si="327"/>
        <v>0</v>
      </c>
      <c r="P190" s="5">
        <v>0</v>
      </c>
      <c r="Q190" s="5">
        <v>0</v>
      </c>
      <c r="R190" s="54">
        <f t="shared" si="328"/>
        <v>0</v>
      </c>
      <c r="S190" s="28">
        <v>177</v>
      </c>
      <c r="T190" s="19"/>
    </row>
    <row r="191" spans="1:20" ht="12.75" customHeight="1" x14ac:dyDescent="0.2">
      <c r="A191" s="26">
        <v>178</v>
      </c>
      <c r="B191" s="9" t="s">
        <v>133</v>
      </c>
      <c r="C191" s="3">
        <v>135.09999999999991</v>
      </c>
      <c r="D191" s="3">
        <v>-3.1</v>
      </c>
      <c r="E191" s="3">
        <v>0</v>
      </c>
      <c r="F191" s="3">
        <f t="shared" si="322"/>
        <v>131.99999999999991</v>
      </c>
      <c r="G191" s="3">
        <f t="shared" si="323"/>
        <v>131.99999999999991</v>
      </c>
      <c r="H191" s="3">
        <v>-3.5</v>
      </c>
      <c r="I191" s="3">
        <v>0</v>
      </c>
      <c r="J191" s="3">
        <f t="shared" si="324"/>
        <v>128.49999999999991</v>
      </c>
      <c r="K191" s="3">
        <f t="shared" si="325"/>
        <v>128.49999999999991</v>
      </c>
      <c r="L191" s="3">
        <v>-4.5999999999999996</v>
      </c>
      <c r="M191" s="3">
        <v>0</v>
      </c>
      <c r="N191" s="54">
        <f t="shared" si="326"/>
        <v>123.89999999999992</v>
      </c>
      <c r="O191" s="3">
        <f t="shared" si="327"/>
        <v>123.89999999999992</v>
      </c>
      <c r="P191" s="3">
        <v>-3.7</v>
      </c>
      <c r="Q191" s="3">
        <v>0</v>
      </c>
      <c r="R191" s="54">
        <f t="shared" si="328"/>
        <v>120.19999999999992</v>
      </c>
      <c r="S191" s="28">
        <v>178</v>
      </c>
      <c r="T191" s="19"/>
    </row>
    <row r="192" spans="1:20" ht="12.75" customHeight="1" x14ac:dyDescent="0.2">
      <c r="A192" s="26">
        <v>179</v>
      </c>
      <c r="B192" s="9" t="s">
        <v>129</v>
      </c>
      <c r="C192" s="3">
        <v>7.2000000000000011</v>
      </c>
      <c r="D192" s="3">
        <v>0.1</v>
      </c>
      <c r="E192" s="3">
        <v>0</v>
      </c>
      <c r="F192" s="3">
        <f t="shared" si="322"/>
        <v>7.3000000000000007</v>
      </c>
      <c r="G192" s="3">
        <f t="shared" si="323"/>
        <v>7.3000000000000007</v>
      </c>
      <c r="H192" s="3">
        <v>0.1</v>
      </c>
      <c r="I192" s="3">
        <v>0</v>
      </c>
      <c r="J192" s="3">
        <f t="shared" si="324"/>
        <v>7.4</v>
      </c>
      <c r="K192" s="3">
        <f t="shared" si="325"/>
        <v>7.4</v>
      </c>
      <c r="L192" s="3">
        <v>0.1</v>
      </c>
      <c r="M192" s="3">
        <v>0</v>
      </c>
      <c r="N192" s="54">
        <f t="shared" si="326"/>
        <v>7.5</v>
      </c>
      <c r="O192" s="3">
        <f t="shared" si="327"/>
        <v>7.5</v>
      </c>
      <c r="P192" s="3">
        <v>0.1</v>
      </c>
      <c r="Q192" s="3">
        <v>0</v>
      </c>
      <c r="R192" s="54">
        <f t="shared" si="328"/>
        <v>7.6</v>
      </c>
      <c r="S192" s="28">
        <v>179</v>
      </c>
      <c r="T192" s="19"/>
    </row>
    <row r="193" spans="1:20" ht="12.75" customHeight="1" x14ac:dyDescent="0.25">
      <c r="A193" s="26">
        <v>180</v>
      </c>
      <c r="B193" s="29" t="s">
        <v>134</v>
      </c>
      <c r="C193" s="52">
        <f>SUM(C194+C195+C196+C203)</f>
        <v>35390.500000000007</v>
      </c>
      <c r="D193" s="52">
        <f t="shared" ref="D193:R193" si="329">SUM(D194+D195+D196+D203)</f>
        <v>-338.9</v>
      </c>
      <c r="E193" s="52">
        <f t="shared" si="329"/>
        <v>0.1</v>
      </c>
      <c r="F193" s="52">
        <f t="shared" si="329"/>
        <v>35051.700000000012</v>
      </c>
      <c r="G193" s="52">
        <f t="shared" si="329"/>
        <v>35051.700000000012</v>
      </c>
      <c r="H193" s="52">
        <f t="shared" si="329"/>
        <v>-1767.2</v>
      </c>
      <c r="I193" s="52">
        <f t="shared" si="329"/>
        <v>-0.1</v>
      </c>
      <c r="J193" s="52">
        <f t="shared" si="329"/>
        <v>33284.400000000001</v>
      </c>
      <c r="K193" s="52">
        <f t="shared" si="329"/>
        <v>33284.400000000001</v>
      </c>
      <c r="L193" s="52">
        <f t="shared" si="329"/>
        <v>-1049.7999999999997</v>
      </c>
      <c r="M193" s="52">
        <f t="shared" si="329"/>
        <v>0.1</v>
      </c>
      <c r="N193" s="53">
        <f t="shared" si="329"/>
        <v>32234.700000000004</v>
      </c>
      <c r="O193" s="52">
        <f t="shared" si="329"/>
        <v>32234.700000000004</v>
      </c>
      <c r="P193" s="52">
        <f t="shared" si="329"/>
        <v>-255.79999999999998</v>
      </c>
      <c r="Q193" s="52">
        <f t="shared" si="329"/>
        <v>0.1</v>
      </c>
      <c r="R193" s="53">
        <f t="shared" si="329"/>
        <v>31979.000000000004</v>
      </c>
      <c r="S193" s="28">
        <v>180</v>
      </c>
      <c r="T193" s="19"/>
    </row>
    <row r="194" spans="1:20" ht="12.75" customHeight="1" x14ac:dyDescent="0.2">
      <c r="A194" s="26">
        <v>181</v>
      </c>
      <c r="B194" s="9" t="s">
        <v>135</v>
      </c>
      <c r="C194" s="3">
        <v>34.800000000000033</v>
      </c>
      <c r="D194" s="3">
        <v>-2.6</v>
      </c>
      <c r="E194" s="3">
        <v>0.1</v>
      </c>
      <c r="F194" s="3">
        <f t="shared" ref="F194:F195" si="330">SUM(C194+D194+E194)</f>
        <v>32.300000000000033</v>
      </c>
      <c r="G194" s="3">
        <f t="shared" ref="G194:G195" si="331">SUM(F194)</f>
        <v>32.300000000000033</v>
      </c>
      <c r="H194" s="3">
        <v>3.2</v>
      </c>
      <c r="I194" s="3">
        <v>-0.1</v>
      </c>
      <c r="J194" s="3">
        <f t="shared" ref="J194:J195" si="332">SUM(G194+H194+I194)</f>
        <v>35.400000000000034</v>
      </c>
      <c r="K194" s="3">
        <f t="shared" ref="K194:K195" si="333">SUM(J194)</f>
        <v>35.400000000000034</v>
      </c>
      <c r="L194" s="3">
        <v>28.400000000000002</v>
      </c>
      <c r="M194" s="3">
        <v>0.1</v>
      </c>
      <c r="N194" s="54">
        <f t="shared" ref="N194:N195" si="334">SUM(K194+L194+M194)</f>
        <v>63.900000000000041</v>
      </c>
      <c r="O194" s="3">
        <f t="shared" ref="O194:O195" si="335">SUM(N194)</f>
        <v>63.900000000000041</v>
      </c>
      <c r="P194" s="3">
        <v>-19.400000000000002</v>
      </c>
      <c r="Q194" s="3">
        <v>0</v>
      </c>
      <c r="R194" s="54">
        <f t="shared" ref="R194:R195" si="336">SUM(O194+P194+Q194)</f>
        <v>44.500000000000043</v>
      </c>
      <c r="S194" s="28">
        <v>181</v>
      </c>
      <c r="T194" s="19"/>
    </row>
    <row r="195" spans="1:20" ht="12.75" customHeight="1" x14ac:dyDescent="0.2">
      <c r="A195" s="26">
        <v>182</v>
      </c>
      <c r="B195" s="9" t="s">
        <v>136</v>
      </c>
      <c r="C195" s="5">
        <v>0</v>
      </c>
      <c r="D195" s="5">
        <v>0</v>
      </c>
      <c r="E195" s="5">
        <v>0</v>
      </c>
      <c r="F195" s="3">
        <f t="shared" si="330"/>
        <v>0</v>
      </c>
      <c r="G195" s="3">
        <f t="shared" si="331"/>
        <v>0</v>
      </c>
      <c r="H195" s="5">
        <v>0</v>
      </c>
      <c r="I195" s="5">
        <v>0</v>
      </c>
      <c r="J195" s="3">
        <f t="shared" si="332"/>
        <v>0</v>
      </c>
      <c r="K195" s="3">
        <f t="shared" si="333"/>
        <v>0</v>
      </c>
      <c r="L195" s="5">
        <v>0</v>
      </c>
      <c r="M195" s="5">
        <v>0</v>
      </c>
      <c r="N195" s="54">
        <f t="shared" si="334"/>
        <v>0</v>
      </c>
      <c r="O195" s="3">
        <f t="shared" si="335"/>
        <v>0</v>
      </c>
      <c r="P195" s="5">
        <v>0</v>
      </c>
      <c r="Q195" s="5">
        <v>0</v>
      </c>
      <c r="R195" s="54">
        <f t="shared" si="336"/>
        <v>0</v>
      </c>
      <c r="S195" s="28">
        <v>182</v>
      </c>
      <c r="T195" s="19"/>
    </row>
    <row r="196" spans="1:20" ht="12.75" customHeight="1" x14ac:dyDescent="0.2">
      <c r="A196" s="26">
        <v>183</v>
      </c>
      <c r="B196" s="8" t="s">
        <v>137</v>
      </c>
      <c r="C196" s="3">
        <f>SUM(C197+C200)</f>
        <v>35355.700000000004</v>
      </c>
      <c r="D196" s="3">
        <f t="shared" ref="D196:R196" si="337">SUM(D197+D200)</f>
        <v>-336.29999999999995</v>
      </c>
      <c r="E196" s="3">
        <f t="shared" si="337"/>
        <v>0</v>
      </c>
      <c r="F196" s="3">
        <f t="shared" si="337"/>
        <v>35019.400000000009</v>
      </c>
      <c r="G196" s="3">
        <f t="shared" si="337"/>
        <v>35019.400000000009</v>
      </c>
      <c r="H196" s="3">
        <f t="shared" si="337"/>
        <v>-1770.4</v>
      </c>
      <c r="I196" s="3">
        <f t="shared" si="337"/>
        <v>0</v>
      </c>
      <c r="J196" s="3">
        <f t="shared" si="337"/>
        <v>33249</v>
      </c>
      <c r="K196" s="3">
        <f t="shared" si="337"/>
        <v>33249</v>
      </c>
      <c r="L196" s="3">
        <f t="shared" si="337"/>
        <v>-1078.1999999999998</v>
      </c>
      <c r="M196" s="3">
        <f t="shared" si="337"/>
        <v>0</v>
      </c>
      <c r="N196" s="54">
        <f t="shared" si="337"/>
        <v>32170.800000000003</v>
      </c>
      <c r="O196" s="3">
        <f t="shared" si="337"/>
        <v>32170.800000000003</v>
      </c>
      <c r="P196" s="3">
        <f t="shared" si="337"/>
        <v>-236.39999999999998</v>
      </c>
      <c r="Q196" s="3">
        <f t="shared" si="337"/>
        <v>0.1</v>
      </c>
      <c r="R196" s="54">
        <f t="shared" si="337"/>
        <v>31934.500000000004</v>
      </c>
      <c r="S196" s="28">
        <v>183</v>
      </c>
      <c r="T196" s="19"/>
    </row>
    <row r="197" spans="1:20" ht="12.75" customHeight="1" x14ac:dyDescent="0.2">
      <c r="A197" s="26">
        <v>184</v>
      </c>
      <c r="B197" s="10" t="s">
        <v>138</v>
      </c>
      <c r="C197" s="3">
        <f>SUM(C198+C199)</f>
        <v>23306.799999999999</v>
      </c>
      <c r="D197" s="3">
        <f t="shared" ref="D197:R197" si="338">SUM(D198+D199)</f>
        <v>-477.9</v>
      </c>
      <c r="E197" s="3">
        <f t="shared" si="338"/>
        <v>0</v>
      </c>
      <c r="F197" s="3">
        <f t="shared" si="338"/>
        <v>22828.9</v>
      </c>
      <c r="G197" s="3">
        <f t="shared" si="338"/>
        <v>22828.9</v>
      </c>
      <c r="H197" s="3">
        <f t="shared" si="338"/>
        <v>-1132</v>
      </c>
      <c r="I197" s="3">
        <f t="shared" si="338"/>
        <v>0</v>
      </c>
      <c r="J197" s="3">
        <f t="shared" si="338"/>
        <v>21696.899999999998</v>
      </c>
      <c r="K197" s="3">
        <f t="shared" si="338"/>
        <v>21696.899999999998</v>
      </c>
      <c r="L197" s="3">
        <f t="shared" si="338"/>
        <v>-1050.0999999999999</v>
      </c>
      <c r="M197" s="3">
        <f t="shared" si="338"/>
        <v>0</v>
      </c>
      <c r="N197" s="54">
        <f t="shared" si="338"/>
        <v>20646.8</v>
      </c>
      <c r="O197" s="3">
        <f t="shared" si="338"/>
        <v>20646.8</v>
      </c>
      <c r="P197" s="3">
        <f t="shared" si="338"/>
        <v>37.800000000000011</v>
      </c>
      <c r="Q197" s="3">
        <f t="shared" si="338"/>
        <v>0.1</v>
      </c>
      <c r="R197" s="54">
        <f t="shared" si="338"/>
        <v>20684.7</v>
      </c>
      <c r="S197" s="28">
        <v>184</v>
      </c>
      <c r="T197" s="19"/>
    </row>
    <row r="198" spans="1:20" ht="12.75" customHeight="1" x14ac:dyDescent="0.2">
      <c r="A198" s="26">
        <v>185</v>
      </c>
      <c r="B198" s="10" t="s">
        <v>139</v>
      </c>
      <c r="C198" s="3">
        <v>2101.7999999999997</v>
      </c>
      <c r="D198" s="3">
        <v>503.1</v>
      </c>
      <c r="E198" s="3">
        <v>0</v>
      </c>
      <c r="F198" s="3">
        <f t="shared" ref="F198:F199" si="339">SUM(C198+D198+E198)</f>
        <v>2604.8999999999996</v>
      </c>
      <c r="G198" s="3">
        <f t="shared" ref="G198:G199" si="340">SUM(F198)</f>
        <v>2604.8999999999996</v>
      </c>
      <c r="H198" s="3">
        <v>88.9</v>
      </c>
      <c r="I198" s="3">
        <v>0</v>
      </c>
      <c r="J198" s="3">
        <f t="shared" ref="J198:J199" si="341">SUM(G198+H198+I198)</f>
        <v>2693.7999999999997</v>
      </c>
      <c r="K198" s="3">
        <f t="shared" ref="K198:K199" si="342">SUM(J198)</f>
        <v>2693.7999999999997</v>
      </c>
      <c r="L198" s="3">
        <v>108</v>
      </c>
      <c r="M198" s="3">
        <v>0</v>
      </c>
      <c r="N198" s="54">
        <f t="shared" ref="N198:N199" si="343">SUM(K198+L198+M198)</f>
        <v>2801.7999999999997</v>
      </c>
      <c r="O198" s="3">
        <f t="shared" ref="O198:O199" si="344">SUM(N198)</f>
        <v>2801.7999999999997</v>
      </c>
      <c r="P198" s="3">
        <v>-170.7</v>
      </c>
      <c r="Q198" s="3">
        <v>0.1</v>
      </c>
      <c r="R198" s="54">
        <f t="shared" ref="R198:R199" si="345">SUM(O198+P198+Q198)</f>
        <v>2631.2</v>
      </c>
      <c r="S198" s="28">
        <v>185</v>
      </c>
      <c r="T198" s="19"/>
    </row>
    <row r="199" spans="1:20" ht="12.75" customHeight="1" x14ac:dyDescent="0.2">
      <c r="A199" s="26">
        <v>186</v>
      </c>
      <c r="B199" s="10" t="s">
        <v>140</v>
      </c>
      <c r="C199" s="3">
        <v>21205</v>
      </c>
      <c r="D199" s="3">
        <v>-981</v>
      </c>
      <c r="E199" s="3">
        <v>0</v>
      </c>
      <c r="F199" s="3">
        <f t="shared" si="339"/>
        <v>20224</v>
      </c>
      <c r="G199" s="3">
        <f t="shared" si="340"/>
        <v>20224</v>
      </c>
      <c r="H199" s="3">
        <v>-1220.9000000000001</v>
      </c>
      <c r="I199" s="3">
        <v>0</v>
      </c>
      <c r="J199" s="3">
        <f t="shared" si="341"/>
        <v>19003.099999999999</v>
      </c>
      <c r="K199" s="3">
        <f t="shared" si="342"/>
        <v>19003.099999999999</v>
      </c>
      <c r="L199" s="3">
        <v>-1158.0999999999999</v>
      </c>
      <c r="M199" s="3">
        <v>0</v>
      </c>
      <c r="N199" s="54">
        <f t="shared" si="343"/>
        <v>17845</v>
      </c>
      <c r="O199" s="3">
        <f t="shared" si="344"/>
        <v>17845</v>
      </c>
      <c r="P199" s="3">
        <v>208.5</v>
      </c>
      <c r="Q199" s="3">
        <v>0</v>
      </c>
      <c r="R199" s="54">
        <f t="shared" si="345"/>
        <v>18053.5</v>
      </c>
      <c r="S199" s="28">
        <v>186</v>
      </c>
      <c r="T199" s="19"/>
    </row>
    <row r="200" spans="1:20" ht="12.75" customHeight="1" x14ac:dyDescent="0.2">
      <c r="A200" s="26">
        <v>187</v>
      </c>
      <c r="B200" s="9" t="s">
        <v>141</v>
      </c>
      <c r="C200" s="3">
        <f>SUM(C201+C202)</f>
        <v>12048.900000000003</v>
      </c>
      <c r="D200" s="3">
        <f t="shared" ref="D200:R200" si="346">SUM(D201+D202)</f>
        <v>141.60000000000002</v>
      </c>
      <c r="E200" s="3">
        <f t="shared" si="346"/>
        <v>0</v>
      </c>
      <c r="F200" s="3">
        <f t="shared" si="346"/>
        <v>12190.500000000004</v>
      </c>
      <c r="G200" s="3">
        <f t="shared" si="346"/>
        <v>12190.500000000004</v>
      </c>
      <c r="H200" s="3">
        <f t="shared" si="346"/>
        <v>-638.4</v>
      </c>
      <c r="I200" s="3">
        <f t="shared" si="346"/>
        <v>0</v>
      </c>
      <c r="J200" s="3">
        <f t="shared" si="346"/>
        <v>11552.100000000004</v>
      </c>
      <c r="K200" s="3">
        <f t="shared" si="346"/>
        <v>11552.100000000004</v>
      </c>
      <c r="L200" s="3">
        <f t="shared" si="346"/>
        <v>-28.100000000000023</v>
      </c>
      <c r="M200" s="3">
        <f t="shared" si="346"/>
        <v>0</v>
      </c>
      <c r="N200" s="54">
        <f t="shared" si="346"/>
        <v>11524.000000000004</v>
      </c>
      <c r="O200" s="3">
        <f t="shared" si="346"/>
        <v>11524.000000000004</v>
      </c>
      <c r="P200" s="3">
        <f t="shared" si="346"/>
        <v>-274.2</v>
      </c>
      <c r="Q200" s="3">
        <f t="shared" si="346"/>
        <v>0</v>
      </c>
      <c r="R200" s="54">
        <f t="shared" si="346"/>
        <v>11249.800000000003</v>
      </c>
      <c r="S200" s="28">
        <v>187</v>
      </c>
      <c r="T200" s="19"/>
    </row>
    <row r="201" spans="1:20" ht="12.75" customHeight="1" x14ac:dyDescent="0.2">
      <c r="A201" s="26">
        <v>188</v>
      </c>
      <c r="B201" s="9" t="s">
        <v>139</v>
      </c>
      <c r="C201" s="3">
        <v>1414.9999999999995</v>
      </c>
      <c r="D201" s="3">
        <v>-342.5</v>
      </c>
      <c r="E201" s="3">
        <v>0</v>
      </c>
      <c r="F201" s="3">
        <f t="shared" ref="F201:F203" si="347">SUM(C201+D201+E201)</f>
        <v>1072.4999999999995</v>
      </c>
      <c r="G201" s="3">
        <f t="shared" ref="G201:G203" si="348">SUM(F201)</f>
        <v>1072.4999999999995</v>
      </c>
      <c r="H201" s="3">
        <v>-75.400000000000006</v>
      </c>
      <c r="I201" s="3">
        <v>0</v>
      </c>
      <c r="J201" s="3">
        <f t="shared" ref="J201:J203" si="349">SUM(G201+H201+I201)</f>
        <v>997.09999999999957</v>
      </c>
      <c r="K201" s="3">
        <f t="shared" ref="K201:K203" si="350">SUM(J201)</f>
        <v>997.09999999999957</v>
      </c>
      <c r="L201" s="3">
        <v>442.9</v>
      </c>
      <c r="M201" s="3">
        <v>0</v>
      </c>
      <c r="N201" s="54">
        <f t="shared" ref="N201:N203" si="351">SUM(K201+L201+M201)</f>
        <v>1439.9999999999995</v>
      </c>
      <c r="O201" s="3">
        <f t="shared" ref="O201:O203" si="352">SUM(N201)</f>
        <v>1439.9999999999995</v>
      </c>
      <c r="P201" s="3">
        <v>-449</v>
      </c>
      <c r="Q201" s="3">
        <v>0</v>
      </c>
      <c r="R201" s="54">
        <f t="shared" ref="R201:R203" si="353">SUM(O201+P201+Q201)</f>
        <v>990.99999999999955</v>
      </c>
      <c r="S201" s="28">
        <v>188</v>
      </c>
      <c r="T201" s="19"/>
    </row>
    <row r="202" spans="1:20" ht="12.75" customHeight="1" x14ac:dyDescent="0.2">
      <c r="A202" s="26">
        <v>189</v>
      </c>
      <c r="B202" s="9" t="s">
        <v>140</v>
      </c>
      <c r="C202" s="3">
        <v>10633.900000000003</v>
      </c>
      <c r="D202" s="3">
        <v>484.1</v>
      </c>
      <c r="E202" s="3">
        <v>0</v>
      </c>
      <c r="F202" s="3">
        <f t="shared" si="347"/>
        <v>11118.000000000004</v>
      </c>
      <c r="G202" s="3">
        <f t="shared" si="348"/>
        <v>11118.000000000004</v>
      </c>
      <c r="H202" s="3">
        <v>-563</v>
      </c>
      <c r="I202" s="3">
        <v>0</v>
      </c>
      <c r="J202" s="3">
        <f t="shared" si="349"/>
        <v>10555.000000000004</v>
      </c>
      <c r="K202" s="3">
        <f t="shared" si="350"/>
        <v>10555.000000000004</v>
      </c>
      <c r="L202" s="3">
        <v>-471</v>
      </c>
      <c r="M202" s="3">
        <v>0</v>
      </c>
      <c r="N202" s="54">
        <f t="shared" si="351"/>
        <v>10084.000000000004</v>
      </c>
      <c r="O202" s="3">
        <f t="shared" si="352"/>
        <v>10084.000000000004</v>
      </c>
      <c r="P202" s="3">
        <v>174.8</v>
      </c>
      <c r="Q202" s="3">
        <v>0</v>
      </c>
      <c r="R202" s="54">
        <f t="shared" si="353"/>
        <v>10258.800000000003</v>
      </c>
      <c r="S202" s="28">
        <v>189</v>
      </c>
      <c r="T202" s="19"/>
    </row>
    <row r="203" spans="1:20" ht="12.75" customHeight="1" x14ac:dyDescent="0.2">
      <c r="A203" s="26">
        <v>190</v>
      </c>
      <c r="B203" s="8" t="s">
        <v>142</v>
      </c>
      <c r="C203" s="5">
        <v>0</v>
      </c>
      <c r="D203" s="5">
        <v>0</v>
      </c>
      <c r="E203" s="5">
        <v>0</v>
      </c>
      <c r="F203" s="3">
        <f t="shared" si="347"/>
        <v>0</v>
      </c>
      <c r="G203" s="3">
        <f t="shared" si="348"/>
        <v>0</v>
      </c>
      <c r="H203" s="5">
        <v>0</v>
      </c>
      <c r="I203" s="5">
        <v>0</v>
      </c>
      <c r="J203" s="3">
        <f t="shared" si="349"/>
        <v>0</v>
      </c>
      <c r="K203" s="3">
        <f t="shared" si="350"/>
        <v>0</v>
      </c>
      <c r="L203" s="5">
        <v>0</v>
      </c>
      <c r="M203" s="5">
        <v>0</v>
      </c>
      <c r="N203" s="54">
        <f t="shared" si="351"/>
        <v>0</v>
      </c>
      <c r="O203" s="3">
        <f t="shared" si="352"/>
        <v>0</v>
      </c>
      <c r="P203" s="5">
        <v>0</v>
      </c>
      <c r="Q203" s="5">
        <v>0</v>
      </c>
      <c r="R203" s="54">
        <f t="shared" si="353"/>
        <v>0</v>
      </c>
      <c r="S203" s="28">
        <v>190</v>
      </c>
      <c r="T203" s="19"/>
    </row>
    <row r="204" spans="1:20" ht="12.75" customHeight="1" x14ac:dyDescent="0.25">
      <c r="A204" s="26">
        <v>191</v>
      </c>
      <c r="B204" s="29" t="s">
        <v>143</v>
      </c>
      <c r="C204" s="52">
        <f>SUM(C205+C209+C213+C219)</f>
        <v>955.50000000000023</v>
      </c>
      <c r="D204" s="52">
        <f t="shared" ref="D204:E204" si="354">SUM(D205+D209+D213+D219)</f>
        <v>128</v>
      </c>
      <c r="E204" s="52">
        <f t="shared" si="354"/>
        <v>2.5</v>
      </c>
      <c r="F204" s="52">
        <f>SUM(F205+F209+F213+F219)</f>
        <v>1086.0000000000002</v>
      </c>
      <c r="G204" s="52">
        <f t="shared" ref="G204:I204" si="355">SUM(G205+G209+G213+G219)</f>
        <v>1086.0000000000002</v>
      </c>
      <c r="H204" s="52">
        <f t="shared" si="355"/>
        <v>0.6000000000000103</v>
      </c>
      <c r="I204" s="52">
        <f t="shared" si="355"/>
        <v>6.7</v>
      </c>
      <c r="J204" s="52">
        <f>SUM(J205+J209+J213+J219)</f>
        <v>1093.3000000000004</v>
      </c>
      <c r="K204" s="52">
        <f t="shared" ref="K204:M204" si="356">SUM(K205+K209+K213+K219)</f>
        <v>1093.3000000000004</v>
      </c>
      <c r="L204" s="52">
        <f t="shared" si="356"/>
        <v>34.20000000000001</v>
      </c>
      <c r="M204" s="52">
        <f t="shared" si="356"/>
        <v>4.3</v>
      </c>
      <c r="N204" s="53">
        <f>SUM(N205+N209+N213+N219)</f>
        <v>1131.8000000000004</v>
      </c>
      <c r="O204" s="52">
        <f t="shared" ref="O204:Q204" si="357">SUM(O205+O209+O213+O219)</f>
        <v>1131.8000000000004</v>
      </c>
      <c r="P204" s="52">
        <f t="shared" si="357"/>
        <v>20.2</v>
      </c>
      <c r="Q204" s="52">
        <f t="shared" si="357"/>
        <v>2.2000000000000002</v>
      </c>
      <c r="R204" s="53">
        <f>SUM(R205+R209+R213+R219)</f>
        <v>1154.2000000000005</v>
      </c>
      <c r="S204" s="28">
        <v>191</v>
      </c>
      <c r="T204" s="19"/>
    </row>
    <row r="205" spans="1:20" ht="12.75" customHeight="1" x14ac:dyDescent="0.2">
      <c r="A205" s="26">
        <v>192</v>
      </c>
      <c r="B205" s="8" t="s">
        <v>144</v>
      </c>
      <c r="C205" s="3">
        <f>SUM(C206+C207)</f>
        <v>264.8</v>
      </c>
      <c r="D205" s="3">
        <f t="shared" ref="D205:R205" si="358">SUM(D206+D207)</f>
        <v>0</v>
      </c>
      <c r="E205" s="3">
        <f t="shared" si="358"/>
        <v>2.5</v>
      </c>
      <c r="F205" s="3">
        <f t="shared" si="358"/>
        <v>267.3</v>
      </c>
      <c r="G205" s="3">
        <f t="shared" si="358"/>
        <v>267.3</v>
      </c>
      <c r="H205" s="3">
        <f t="shared" si="358"/>
        <v>0</v>
      </c>
      <c r="I205" s="3">
        <f t="shared" si="358"/>
        <v>6.8</v>
      </c>
      <c r="J205" s="3">
        <f t="shared" si="358"/>
        <v>274.10000000000002</v>
      </c>
      <c r="K205" s="3">
        <f t="shared" si="358"/>
        <v>274.10000000000002</v>
      </c>
      <c r="L205" s="3">
        <f t="shared" si="358"/>
        <v>0</v>
      </c>
      <c r="M205" s="3">
        <f t="shared" si="358"/>
        <v>4.3</v>
      </c>
      <c r="N205" s="54">
        <f t="shared" si="358"/>
        <v>278.40000000000003</v>
      </c>
      <c r="O205" s="3">
        <f t="shared" si="358"/>
        <v>278.40000000000003</v>
      </c>
      <c r="P205" s="3">
        <f t="shared" si="358"/>
        <v>0</v>
      </c>
      <c r="Q205" s="3">
        <f t="shared" si="358"/>
        <v>2.2000000000000002</v>
      </c>
      <c r="R205" s="54">
        <f t="shared" si="358"/>
        <v>280.60000000000002</v>
      </c>
      <c r="S205" s="28">
        <v>192</v>
      </c>
      <c r="T205" s="19"/>
    </row>
    <row r="206" spans="1:20" ht="12.75" customHeight="1" x14ac:dyDescent="0.2">
      <c r="A206" s="26">
        <v>193</v>
      </c>
      <c r="B206" s="9" t="s">
        <v>123</v>
      </c>
      <c r="C206" s="3">
        <v>264.8</v>
      </c>
      <c r="D206" s="3">
        <v>0</v>
      </c>
      <c r="E206" s="3">
        <v>2.5</v>
      </c>
      <c r="F206" s="3">
        <f>SUM(C206+D206+E206)</f>
        <v>267.3</v>
      </c>
      <c r="G206" s="3">
        <f>SUM(F206)</f>
        <v>267.3</v>
      </c>
      <c r="H206" s="3">
        <v>0</v>
      </c>
      <c r="I206" s="3">
        <v>6.8</v>
      </c>
      <c r="J206" s="3">
        <f>SUM(G206+H206+I206)</f>
        <v>274.10000000000002</v>
      </c>
      <c r="K206" s="3">
        <f>SUM(J206)</f>
        <v>274.10000000000002</v>
      </c>
      <c r="L206" s="3">
        <v>0</v>
      </c>
      <c r="M206" s="3">
        <v>4.3</v>
      </c>
      <c r="N206" s="54">
        <f>SUM(K206+L206+M206)</f>
        <v>278.40000000000003</v>
      </c>
      <c r="O206" s="3">
        <f>SUM(N206)</f>
        <v>278.40000000000003</v>
      </c>
      <c r="P206" s="3">
        <v>0</v>
      </c>
      <c r="Q206" s="3">
        <v>2.2000000000000002</v>
      </c>
      <c r="R206" s="54">
        <f>SUM(O206+P206+Q206)</f>
        <v>280.60000000000002</v>
      </c>
      <c r="S206" s="28">
        <v>193</v>
      </c>
      <c r="T206" s="19"/>
    </row>
    <row r="207" spans="1:20" ht="12.75" customHeight="1" x14ac:dyDescent="0.2">
      <c r="A207" s="26">
        <v>194</v>
      </c>
      <c r="B207" s="9" t="s">
        <v>124</v>
      </c>
      <c r="C207" s="3">
        <f>SUM(C208)</f>
        <v>0</v>
      </c>
      <c r="D207" s="3">
        <f t="shared" ref="D207:R207" si="359">SUM(D208)</f>
        <v>0</v>
      </c>
      <c r="E207" s="3">
        <f t="shared" si="359"/>
        <v>0</v>
      </c>
      <c r="F207" s="3">
        <f t="shared" si="359"/>
        <v>0</v>
      </c>
      <c r="G207" s="3">
        <f t="shared" si="359"/>
        <v>0</v>
      </c>
      <c r="H207" s="3">
        <f t="shared" si="359"/>
        <v>0</v>
      </c>
      <c r="I207" s="3">
        <f t="shared" si="359"/>
        <v>0</v>
      </c>
      <c r="J207" s="3">
        <f t="shared" si="359"/>
        <v>0</v>
      </c>
      <c r="K207" s="3">
        <f t="shared" si="359"/>
        <v>0</v>
      </c>
      <c r="L207" s="3">
        <f t="shared" si="359"/>
        <v>0</v>
      </c>
      <c r="M207" s="3">
        <f t="shared" si="359"/>
        <v>0</v>
      </c>
      <c r="N207" s="54">
        <f t="shared" si="359"/>
        <v>0</v>
      </c>
      <c r="O207" s="3">
        <f t="shared" si="359"/>
        <v>0</v>
      </c>
      <c r="P207" s="3">
        <f t="shared" si="359"/>
        <v>0</v>
      </c>
      <c r="Q207" s="3">
        <f t="shared" si="359"/>
        <v>0</v>
      </c>
      <c r="R207" s="54">
        <f t="shared" si="359"/>
        <v>0</v>
      </c>
      <c r="S207" s="28">
        <v>194</v>
      </c>
      <c r="T207" s="19"/>
    </row>
    <row r="208" spans="1:20" ht="12.75" customHeight="1" x14ac:dyDescent="0.2">
      <c r="A208" s="26">
        <v>195</v>
      </c>
      <c r="B208" s="8" t="s">
        <v>145</v>
      </c>
      <c r="C208" s="5">
        <v>0</v>
      </c>
      <c r="D208" s="5">
        <v>0</v>
      </c>
      <c r="E208" s="5">
        <v>0</v>
      </c>
      <c r="F208" s="3">
        <f>SUM(C208+D208+E208)</f>
        <v>0</v>
      </c>
      <c r="G208" s="3">
        <f>SUM(F208)</f>
        <v>0</v>
      </c>
      <c r="H208" s="5">
        <v>0</v>
      </c>
      <c r="I208" s="5">
        <v>0</v>
      </c>
      <c r="J208" s="3">
        <f>SUM(G208+H208+I208)</f>
        <v>0</v>
      </c>
      <c r="K208" s="3">
        <f>SUM(J208)</f>
        <v>0</v>
      </c>
      <c r="L208" s="5">
        <v>0</v>
      </c>
      <c r="M208" s="5">
        <v>0</v>
      </c>
      <c r="N208" s="54">
        <f>SUM(K208+L208+M208)</f>
        <v>0</v>
      </c>
      <c r="O208" s="3">
        <f>SUM(N208)</f>
        <v>0</v>
      </c>
      <c r="P208" s="5">
        <v>0</v>
      </c>
      <c r="Q208" s="5">
        <v>0</v>
      </c>
      <c r="R208" s="54">
        <f>SUM(O208+P208+Q208)</f>
        <v>0</v>
      </c>
      <c r="S208" s="28">
        <v>195</v>
      </c>
      <c r="T208" s="19"/>
    </row>
    <row r="209" spans="1:20" ht="12.75" customHeight="1" x14ac:dyDescent="0.2">
      <c r="A209" s="26">
        <v>196</v>
      </c>
      <c r="B209" s="8" t="s">
        <v>146</v>
      </c>
      <c r="C209" s="3">
        <f>SUM(C210+C211)</f>
        <v>119.70000000000003</v>
      </c>
      <c r="D209" s="3">
        <f t="shared" ref="D209:R209" si="360">SUM(D210+D211)</f>
        <v>140.9</v>
      </c>
      <c r="E209" s="3">
        <f t="shared" si="360"/>
        <v>0</v>
      </c>
      <c r="F209" s="3">
        <f t="shared" si="360"/>
        <v>260.60000000000002</v>
      </c>
      <c r="G209" s="3">
        <f t="shared" si="360"/>
        <v>260.60000000000002</v>
      </c>
      <c r="H209" s="3">
        <f t="shared" si="360"/>
        <v>-97.1</v>
      </c>
      <c r="I209" s="3">
        <f t="shared" si="360"/>
        <v>-0.1</v>
      </c>
      <c r="J209" s="3">
        <f t="shared" si="360"/>
        <v>163.40000000000003</v>
      </c>
      <c r="K209" s="3">
        <f t="shared" si="360"/>
        <v>163.40000000000003</v>
      </c>
      <c r="L209" s="3">
        <f t="shared" si="360"/>
        <v>-90</v>
      </c>
      <c r="M209" s="3">
        <f t="shared" si="360"/>
        <v>0</v>
      </c>
      <c r="N209" s="54">
        <f t="shared" si="360"/>
        <v>73.400000000000034</v>
      </c>
      <c r="O209" s="3">
        <f t="shared" si="360"/>
        <v>73.400000000000034</v>
      </c>
      <c r="P209" s="3">
        <f t="shared" si="360"/>
        <v>-15</v>
      </c>
      <c r="Q209" s="3">
        <f t="shared" si="360"/>
        <v>0</v>
      </c>
      <c r="R209" s="54">
        <f t="shared" si="360"/>
        <v>58.400000000000034</v>
      </c>
      <c r="S209" s="28">
        <v>196</v>
      </c>
      <c r="T209" s="19"/>
    </row>
    <row r="210" spans="1:20" ht="12.75" customHeight="1" x14ac:dyDescent="0.2">
      <c r="A210" s="26">
        <v>197</v>
      </c>
      <c r="B210" s="9" t="s">
        <v>123</v>
      </c>
      <c r="C210" s="5">
        <v>0</v>
      </c>
      <c r="D210" s="5">
        <v>0</v>
      </c>
      <c r="E210" s="5">
        <v>0</v>
      </c>
      <c r="F210" s="3">
        <f>SUM(C210+D210+E210)</f>
        <v>0</v>
      </c>
      <c r="G210" s="3">
        <f>SUM(F210)</f>
        <v>0</v>
      </c>
      <c r="H210" s="5">
        <v>0</v>
      </c>
      <c r="I210" s="5">
        <v>0</v>
      </c>
      <c r="J210" s="3">
        <f>SUM(G210+H210+I210)</f>
        <v>0</v>
      </c>
      <c r="K210" s="3">
        <f>SUM(J210)</f>
        <v>0</v>
      </c>
      <c r="L210" s="5">
        <v>0</v>
      </c>
      <c r="M210" s="5">
        <v>0</v>
      </c>
      <c r="N210" s="54">
        <f>SUM(K210+L210+M210)</f>
        <v>0</v>
      </c>
      <c r="O210" s="3">
        <f>SUM(N210)</f>
        <v>0</v>
      </c>
      <c r="P210" s="5">
        <v>0</v>
      </c>
      <c r="Q210" s="5">
        <v>0</v>
      </c>
      <c r="R210" s="54">
        <f>SUM(O210+P210+Q210)</f>
        <v>0</v>
      </c>
      <c r="S210" s="28">
        <v>197</v>
      </c>
      <c r="T210" s="19"/>
    </row>
    <row r="211" spans="1:20" ht="12.75" customHeight="1" x14ac:dyDescent="0.2">
      <c r="A211" s="26">
        <v>198</v>
      </c>
      <c r="B211" s="9" t="s">
        <v>124</v>
      </c>
      <c r="C211" s="3">
        <f>SUM(C212)</f>
        <v>119.70000000000003</v>
      </c>
      <c r="D211" s="3">
        <f t="shared" ref="D211:R211" si="361">SUM(D212)</f>
        <v>140.9</v>
      </c>
      <c r="E211" s="3">
        <f t="shared" si="361"/>
        <v>0</v>
      </c>
      <c r="F211" s="3">
        <f t="shared" si="361"/>
        <v>260.60000000000002</v>
      </c>
      <c r="G211" s="3">
        <f t="shared" si="361"/>
        <v>260.60000000000002</v>
      </c>
      <c r="H211" s="3">
        <f t="shared" si="361"/>
        <v>-97.1</v>
      </c>
      <c r="I211" s="3">
        <f t="shared" si="361"/>
        <v>-0.1</v>
      </c>
      <c r="J211" s="3">
        <f t="shared" si="361"/>
        <v>163.40000000000003</v>
      </c>
      <c r="K211" s="3">
        <f t="shared" si="361"/>
        <v>163.40000000000003</v>
      </c>
      <c r="L211" s="3">
        <f t="shared" si="361"/>
        <v>-90</v>
      </c>
      <c r="M211" s="3">
        <f t="shared" si="361"/>
        <v>0</v>
      </c>
      <c r="N211" s="54">
        <f t="shared" si="361"/>
        <v>73.400000000000034</v>
      </c>
      <c r="O211" s="3">
        <f t="shared" si="361"/>
        <v>73.400000000000034</v>
      </c>
      <c r="P211" s="3">
        <f t="shared" si="361"/>
        <v>-15</v>
      </c>
      <c r="Q211" s="3">
        <f t="shared" si="361"/>
        <v>0</v>
      </c>
      <c r="R211" s="54">
        <f t="shared" si="361"/>
        <v>58.400000000000034</v>
      </c>
      <c r="S211" s="28">
        <v>198</v>
      </c>
      <c r="T211" s="19"/>
    </row>
    <row r="212" spans="1:20" ht="12.75" customHeight="1" x14ac:dyDescent="0.2">
      <c r="A212" s="26">
        <v>199</v>
      </c>
      <c r="B212" s="8" t="s">
        <v>145</v>
      </c>
      <c r="C212" s="3">
        <v>119.70000000000003</v>
      </c>
      <c r="D212" s="3">
        <v>140.9</v>
      </c>
      <c r="E212" s="3">
        <v>0</v>
      </c>
      <c r="F212" s="3">
        <f>SUM(C212+D212+E212)</f>
        <v>260.60000000000002</v>
      </c>
      <c r="G212" s="3">
        <f>SUM(F212)</f>
        <v>260.60000000000002</v>
      </c>
      <c r="H212" s="3">
        <v>-97.1</v>
      </c>
      <c r="I212" s="3">
        <v>-0.1</v>
      </c>
      <c r="J212" s="3">
        <f>SUM(G212+H212+I212)</f>
        <v>163.40000000000003</v>
      </c>
      <c r="K212" s="3">
        <f>SUM(J212)</f>
        <v>163.40000000000003</v>
      </c>
      <c r="L212" s="3">
        <v>-90</v>
      </c>
      <c r="M212" s="3">
        <v>0</v>
      </c>
      <c r="N212" s="54">
        <f>SUM(K212+L212+M212)</f>
        <v>73.400000000000034</v>
      </c>
      <c r="O212" s="3">
        <f>SUM(N212)</f>
        <v>73.400000000000034</v>
      </c>
      <c r="P212" s="3">
        <v>-15</v>
      </c>
      <c r="Q212" s="3">
        <v>0</v>
      </c>
      <c r="R212" s="54">
        <f>SUM(O212+P212+Q212)</f>
        <v>58.400000000000034</v>
      </c>
      <c r="S212" s="28">
        <v>199</v>
      </c>
      <c r="T212" s="19"/>
    </row>
    <row r="213" spans="1:20" ht="12.75" customHeight="1" x14ac:dyDescent="0.2">
      <c r="A213" s="26">
        <v>200</v>
      </c>
      <c r="B213" s="8" t="s">
        <v>147</v>
      </c>
      <c r="C213" s="3">
        <f>SUM(C214+C215)</f>
        <v>367.70000000000027</v>
      </c>
      <c r="D213" s="3">
        <f t="shared" ref="D213:R213" si="362">SUM(D214+D215)</f>
        <v>-19.2</v>
      </c>
      <c r="E213" s="3">
        <f t="shared" si="362"/>
        <v>0</v>
      </c>
      <c r="F213" s="3">
        <f t="shared" si="362"/>
        <v>348.50000000000028</v>
      </c>
      <c r="G213" s="3">
        <f t="shared" si="362"/>
        <v>348.50000000000028</v>
      </c>
      <c r="H213" s="3">
        <f t="shared" si="362"/>
        <v>90.9</v>
      </c>
      <c r="I213" s="3">
        <f t="shared" si="362"/>
        <v>0</v>
      </c>
      <c r="J213" s="3">
        <f t="shared" si="362"/>
        <v>439.40000000000032</v>
      </c>
      <c r="K213" s="3">
        <f t="shared" si="362"/>
        <v>439.40000000000032</v>
      </c>
      <c r="L213" s="3">
        <f t="shared" si="362"/>
        <v>100.80000000000001</v>
      </c>
      <c r="M213" s="3">
        <f t="shared" si="362"/>
        <v>0</v>
      </c>
      <c r="N213" s="54">
        <f t="shared" si="362"/>
        <v>540.20000000000027</v>
      </c>
      <c r="O213" s="3">
        <f t="shared" si="362"/>
        <v>540.20000000000027</v>
      </c>
      <c r="P213" s="3">
        <f t="shared" si="362"/>
        <v>16.099999999999998</v>
      </c>
      <c r="Q213" s="3">
        <f t="shared" si="362"/>
        <v>0</v>
      </c>
      <c r="R213" s="54">
        <f t="shared" si="362"/>
        <v>556.3000000000003</v>
      </c>
      <c r="S213" s="28">
        <v>200</v>
      </c>
      <c r="T213" s="19"/>
    </row>
    <row r="214" spans="1:20" ht="12.75" customHeight="1" x14ac:dyDescent="0.2">
      <c r="A214" s="26">
        <v>201</v>
      </c>
      <c r="B214" s="9" t="s">
        <v>123</v>
      </c>
      <c r="C214" s="5">
        <v>0</v>
      </c>
      <c r="D214" s="5">
        <v>0</v>
      </c>
      <c r="E214" s="5">
        <v>0</v>
      </c>
      <c r="F214" s="3">
        <f>SUM(C214+D214+E214)</f>
        <v>0</v>
      </c>
      <c r="G214" s="3">
        <f>SUM(F214)</f>
        <v>0</v>
      </c>
      <c r="H214" s="5">
        <v>0</v>
      </c>
      <c r="I214" s="5">
        <v>0</v>
      </c>
      <c r="J214" s="3">
        <f>SUM(G214+H214+I214)</f>
        <v>0</v>
      </c>
      <c r="K214" s="3">
        <f>SUM(J214)</f>
        <v>0</v>
      </c>
      <c r="L214" s="5">
        <v>0</v>
      </c>
      <c r="M214" s="5">
        <v>0</v>
      </c>
      <c r="N214" s="54">
        <f>SUM(K214+L214+M214)</f>
        <v>0</v>
      </c>
      <c r="O214" s="3">
        <f>SUM(N214)</f>
        <v>0</v>
      </c>
      <c r="P214" s="5">
        <v>0</v>
      </c>
      <c r="Q214" s="5">
        <v>0</v>
      </c>
      <c r="R214" s="54">
        <f>SUM(O214+P214+Q214)</f>
        <v>0</v>
      </c>
      <c r="S214" s="28">
        <v>201</v>
      </c>
      <c r="T214" s="19"/>
    </row>
    <row r="215" spans="1:20" ht="12.75" customHeight="1" x14ac:dyDescent="0.2">
      <c r="A215" s="26">
        <v>202</v>
      </c>
      <c r="B215" s="9" t="s">
        <v>124</v>
      </c>
      <c r="C215" s="3">
        <f>SUM(C216)</f>
        <v>367.70000000000027</v>
      </c>
      <c r="D215" s="3">
        <f t="shared" ref="D215:R215" si="363">SUM(D216)</f>
        <v>-19.2</v>
      </c>
      <c r="E215" s="3">
        <f t="shared" si="363"/>
        <v>0</v>
      </c>
      <c r="F215" s="3">
        <f t="shared" si="363"/>
        <v>348.50000000000028</v>
      </c>
      <c r="G215" s="3">
        <f t="shared" si="363"/>
        <v>348.50000000000028</v>
      </c>
      <c r="H215" s="3">
        <f t="shared" si="363"/>
        <v>90.9</v>
      </c>
      <c r="I215" s="3">
        <f t="shared" si="363"/>
        <v>0</v>
      </c>
      <c r="J215" s="3">
        <f t="shared" si="363"/>
        <v>439.40000000000032</v>
      </c>
      <c r="K215" s="3">
        <f t="shared" si="363"/>
        <v>439.40000000000032</v>
      </c>
      <c r="L215" s="3">
        <f t="shared" si="363"/>
        <v>100.80000000000001</v>
      </c>
      <c r="M215" s="3">
        <f t="shared" si="363"/>
        <v>0</v>
      </c>
      <c r="N215" s="54">
        <f t="shared" si="363"/>
        <v>540.20000000000027</v>
      </c>
      <c r="O215" s="3">
        <f t="shared" si="363"/>
        <v>540.20000000000027</v>
      </c>
      <c r="P215" s="3">
        <f t="shared" si="363"/>
        <v>16.099999999999998</v>
      </c>
      <c r="Q215" s="3">
        <f t="shared" si="363"/>
        <v>0</v>
      </c>
      <c r="R215" s="54">
        <f t="shared" si="363"/>
        <v>556.3000000000003</v>
      </c>
      <c r="S215" s="28">
        <v>202</v>
      </c>
      <c r="T215" s="19"/>
    </row>
    <row r="216" spans="1:20" ht="12.75" customHeight="1" x14ac:dyDescent="0.2">
      <c r="A216" s="26">
        <v>203</v>
      </c>
      <c r="B216" s="8" t="s">
        <v>145</v>
      </c>
      <c r="C216" s="3">
        <f>SUM(C217+C218)</f>
        <v>367.70000000000027</v>
      </c>
      <c r="D216" s="3">
        <f t="shared" ref="D216:R216" si="364">SUM(D217+D218)</f>
        <v>-19.2</v>
      </c>
      <c r="E216" s="3">
        <f t="shared" si="364"/>
        <v>0</v>
      </c>
      <c r="F216" s="3">
        <f t="shared" si="364"/>
        <v>348.50000000000028</v>
      </c>
      <c r="G216" s="3">
        <f t="shared" si="364"/>
        <v>348.50000000000028</v>
      </c>
      <c r="H216" s="3">
        <f t="shared" si="364"/>
        <v>90.9</v>
      </c>
      <c r="I216" s="3">
        <f t="shared" si="364"/>
        <v>0</v>
      </c>
      <c r="J216" s="3">
        <f t="shared" si="364"/>
        <v>439.40000000000032</v>
      </c>
      <c r="K216" s="3">
        <f t="shared" si="364"/>
        <v>439.40000000000032</v>
      </c>
      <c r="L216" s="3">
        <f t="shared" si="364"/>
        <v>100.80000000000001</v>
      </c>
      <c r="M216" s="3">
        <f t="shared" si="364"/>
        <v>0</v>
      </c>
      <c r="N216" s="54">
        <f t="shared" si="364"/>
        <v>540.20000000000027</v>
      </c>
      <c r="O216" s="3">
        <f t="shared" si="364"/>
        <v>540.20000000000027</v>
      </c>
      <c r="P216" s="3">
        <f t="shared" si="364"/>
        <v>16.099999999999998</v>
      </c>
      <c r="Q216" s="3">
        <f t="shared" si="364"/>
        <v>0</v>
      </c>
      <c r="R216" s="54">
        <f t="shared" si="364"/>
        <v>556.3000000000003</v>
      </c>
      <c r="S216" s="28">
        <v>203</v>
      </c>
      <c r="T216" s="19"/>
    </row>
    <row r="217" spans="1:20" ht="12.75" customHeight="1" x14ac:dyDescent="0.2">
      <c r="A217" s="26">
        <v>204</v>
      </c>
      <c r="B217" s="9" t="s">
        <v>148</v>
      </c>
      <c r="C217" s="3">
        <v>217.10000000000022</v>
      </c>
      <c r="D217" s="3">
        <v>-14.5</v>
      </c>
      <c r="E217" s="3">
        <v>0</v>
      </c>
      <c r="F217" s="3">
        <f t="shared" ref="F217:F218" si="365">SUM(C217+D217+E217)</f>
        <v>202.60000000000022</v>
      </c>
      <c r="G217" s="3">
        <f t="shared" ref="G217:G218" si="366">SUM(F217)</f>
        <v>202.60000000000022</v>
      </c>
      <c r="H217" s="3">
        <v>90</v>
      </c>
      <c r="I217" s="3">
        <v>0</v>
      </c>
      <c r="J217" s="3">
        <f t="shared" ref="J217:J218" si="367">SUM(G217+H217+I217)</f>
        <v>292.60000000000025</v>
      </c>
      <c r="K217" s="3">
        <f t="shared" ref="K217:K218" si="368">SUM(J217)</f>
        <v>292.60000000000025</v>
      </c>
      <c r="L217" s="3">
        <v>103.4</v>
      </c>
      <c r="M217" s="3">
        <v>0</v>
      </c>
      <c r="N217" s="54">
        <f t="shared" ref="N217:N218" si="369">SUM(K217+L217+M217)</f>
        <v>396.00000000000023</v>
      </c>
      <c r="O217" s="3">
        <f t="shared" ref="O217:O218" si="370">SUM(N217)</f>
        <v>396.00000000000023</v>
      </c>
      <c r="P217" s="3">
        <v>18.2</v>
      </c>
      <c r="Q217" s="3">
        <v>0</v>
      </c>
      <c r="R217" s="54">
        <f t="shared" ref="R217:R218" si="371">SUM(O217+P217+Q217)</f>
        <v>414.20000000000022</v>
      </c>
      <c r="S217" s="28">
        <v>204</v>
      </c>
      <c r="T217" s="19"/>
    </row>
    <row r="218" spans="1:20" ht="12.75" customHeight="1" x14ac:dyDescent="0.2">
      <c r="A218" s="26">
        <v>205</v>
      </c>
      <c r="B218" s="9" t="s">
        <v>149</v>
      </c>
      <c r="C218" s="3">
        <v>150.60000000000005</v>
      </c>
      <c r="D218" s="3">
        <v>-4.7</v>
      </c>
      <c r="E218" s="3">
        <v>0</v>
      </c>
      <c r="F218" s="3">
        <f t="shared" si="365"/>
        <v>145.90000000000006</v>
      </c>
      <c r="G218" s="3">
        <f t="shared" si="366"/>
        <v>145.90000000000006</v>
      </c>
      <c r="H218" s="3">
        <v>0.9</v>
      </c>
      <c r="I218" s="3">
        <v>0</v>
      </c>
      <c r="J218" s="3">
        <f t="shared" si="367"/>
        <v>146.80000000000007</v>
      </c>
      <c r="K218" s="3">
        <f t="shared" si="368"/>
        <v>146.80000000000007</v>
      </c>
      <c r="L218" s="3">
        <v>-2.6</v>
      </c>
      <c r="M218" s="3">
        <v>0</v>
      </c>
      <c r="N218" s="54">
        <f t="shared" si="369"/>
        <v>144.20000000000007</v>
      </c>
      <c r="O218" s="3">
        <f t="shared" si="370"/>
        <v>144.20000000000007</v>
      </c>
      <c r="P218" s="3">
        <v>-2.1</v>
      </c>
      <c r="Q218" s="3">
        <v>0</v>
      </c>
      <c r="R218" s="54">
        <f t="shared" si="371"/>
        <v>142.10000000000008</v>
      </c>
      <c r="S218" s="28">
        <v>205</v>
      </c>
      <c r="T218" s="19"/>
    </row>
    <row r="219" spans="1:20" ht="12.75" customHeight="1" x14ac:dyDescent="0.2">
      <c r="A219" s="26">
        <v>206</v>
      </c>
      <c r="B219" s="8" t="s">
        <v>150</v>
      </c>
      <c r="C219" s="3">
        <f>SUM(C220+C221)</f>
        <v>203.3</v>
      </c>
      <c r="D219" s="3">
        <f t="shared" ref="D219:R219" si="372">SUM(D220+D221)</f>
        <v>6.2999999999999989</v>
      </c>
      <c r="E219" s="3">
        <f t="shared" si="372"/>
        <v>0</v>
      </c>
      <c r="F219" s="3">
        <f t="shared" si="372"/>
        <v>209.6</v>
      </c>
      <c r="G219" s="3">
        <f t="shared" si="372"/>
        <v>209.6</v>
      </c>
      <c r="H219" s="3">
        <f t="shared" si="372"/>
        <v>6.7999999999999989</v>
      </c>
      <c r="I219" s="3">
        <f t="shared" si="372"/>
        <v>0</v>
      </c>
      <c r="J219" s="3">
        <f t="shared" si="372"/>
        <v>216.4</v>
      </c>
      <c r="K219" s="3">
        <f t="shared" si="372"/>
        <v>216.4</v>
      </c>
      <c r="L219" s="3">
        <f t="shared" si="372"/>
        <v>23.4</v>
      </c>
      <c r="M219" s="3">
        <f t="shared" si="372"/>
        <v>0</v>
      </c>
      <c r="N219" s="54">
        <f t="shared" si="372"/>
        <v>239.8</v>
      </c>
      <c r="O219" s="3">
        <f t="shared" si="372"/>
        <v>239.8</v>
      </c>
      <c r="P219" s="3">
        <f t="shared" si="372"/>
        <v>19.100000000000001</v>
      </c>
      <c r="Q219" s="3">
        <f t="shared" si="372"/>
        <v>0</v>
      </c>
      <c r="R219" s="54">
        <f t="shared" si="372"/>
        <v>258.90000000000003</v>
      </c>
      <c r="S219" s="28">
        <v>206</v>
      </c>
      <c r="T219" s="19"/>
    </row>
    <row r="220" spans="1:20" ht="12.75" customHeight="1" x14ac:dyDescent="0.2">
      <c r="A220" s="26">
        <v>207</v>
      </c>
      <c r="B220" s="9" t="s">
        <v>123</v>
      </c>
      <c r="C220" s="5">
        <v>0</v>
      </c>
      <c r="D220" s="5">
        <v>0</v>
      </c>
      <c r="E220" s="5">
        <v>0</v>
      </c>
      <c r="F220" s="3">
        <f>SUM(C220+D220+E220)</f>
        <v>0</v>
      </c>
      <c r="G220" s="3">
        <f>SUM(F220)</f>
        <v>0</v>
      </c>
      <c r="H220" s="5">
        <v>0</v>
      </c>
      <c r="I220" s="5">
        <v>0</v>
      </c>
      <c r="J220" s="3">
        <f>SUM(G220+H220+I220)</f>
        <v>0</v>
      </c>
      <c r="K220" s="3">
        <f>SUM(J220)</f>
        <v>0</v>
      </c>
      <c r="L220" s="5">
        <v>0</v>
      </c>
      <c r="M220" s="5">
        <v>0</v>
      </c>
      <c r="N220" s="54">
        <f>SUM(K220+L220+M220)</f>
        <v>0</v>
      </c>
      <c r="O220" s="3">
        <f>SUM(N220)</f>
        <v>0</v>
      </c>
      <c r="P220" s="5">
        <v>0</v>
      </c>
      <c r="Q220" s="5">
        <v>0</v>
      </c>
      <c r="R220" s="54">
        <f>SUM(O220+P220+Q220)</f>
        <v>0</v>
      </c>
      <c r="S220" s="28">
        <v>207</v>
      </c>
      <c r="T220" s="19"/>
    </row>
    <row r="221" spans="1:20" ht="12.75" customHeight="1" x14ac:dyDescent="0.2">
      <c r="A221" s="26">
        <v>208</v>
      </c>
      <c r="B221" s="9" t="s">
        <v>124</v>
      </c>
      <c r="C221" s="3">
        <f>SUM(C222)</f>
        <v>203.3</v>
      </c>
      <c r="D221" s="3">
        <f t="shared" ref="D221:R221" si="373">SUM(D222)</f>
        <v>6.2999999999999989</v>
      </c>
      <c r="E221" s="3">
        <f t="shared" si="373"/>
        <v>0</v>
      </c>
      <c r="F221" s="3">
        <f t="shared" si="373"/>
        <v>209.6</v>
      </c>
      <c r="G221" s="3">
        <f t="shared" si="373"/>
        <v>209.6</v>
      </c>
      <c r="H221" s="3">
        <f t="shared" si="373"/>
        <v>6.7999999999999989</v>
      </c>
      <c r="I221" s="3">
        <f t="shared" si="373"/>
        <v>0</v>
      </c>
      <c r="J221" s="3">
        <f t="shared" si="373"/>
        <v>216.4</v>
      </c>
      <c r="K221" s="3">
        <f t="shared" si="373"/>
        <v>216.4</v>
      </c>
      <c r="L221" s="3">
        <f t="shared" si="373"/>
        <v>23.4</v>
      </c>
      <c r="M221" s="3">
        <f t="shared" si="373"/>
        <v>0</v>
      </c>
      <c r="N221" s="54">
        <f t="shared" si="373"/>
        <v>239.8</v>
      </c>
      <c r="O221" s="3">
        <f t="shared" si="373"/>
        <v>239.8</v>
      </c>
      <c r="P221" s="3">
        <f t="shared" si="373"/>
        <v>19.100000000000001</v>
      </c>
      <c r="Q221" s="3">
        <f t="shared" si="373"/>
        <v>0</v>
      </c>
      <c r="R221" s="54">
        <f t="shared" si="373"/>
        <v>258.90000000000003</v>
      </c>
      <c r="S221" s="28">
        <v>208</v>
      </c>
      <c r="T221" s="19"/>
    </row>
    <row r="222" spans="1:20" ht="12.75" customHeight="1" x14ac:dyDescent="0.2">
      <c r="A222" s="26">
        <v>209</v>
      </c>
      <c r="B222" s="8" t="s">
        <v>151</v>
      </c>
      <c r="C222" s="3">
        <f>SUM(C223+C224+C225+C226+C227)</f>
        <v>203.3</v>
      </c>
      <c r="D222" s="3">
        <f t="shared" ref="D222:R222" si="374">SUM(D223+D224+D225+D226+D227)</f>
        <v>6.2999999999999989</v>
      </c>
      <c r="E222" s="3">
        <f t="shared" si="374"/>
        <v>0</v>
      </c>
      <c r="F222" s="3">
        <f t="shared" si="374"/>
        <v>209.6</v>
      </c>
      <c r="G222" s="3">
        <f t="shared" si="374"/>
        <v>209.6</v>
      </c>
      <c r="H222" s="3">
        <f t="shared" si="374"/>
        <v>6.7999999999999989</v>
      </c>
      <c r="I222" s="3">
        <f t="shared" si="374"/>
        <v>0</v>
      </c>
      <c r="J222" s="3">
        <f t="shared" si="374"/>
        <v>216.4</v>
      </c>
      <c r="K222" s="3">
        <f t="shared" si="374"/>
        <v>216.4</v>
      </c>
      <c r="L222" s="3">
        <f t="shared" si="374"/>
        <v>23.4</v>
      </c>
      <c r="M222" s="3">
        <f t="shared" si="374"/>
        <v>0</v>
      </c>
      <c r="N222" s="54">
        <f t="shared" si="374"/>
        <v>239.8</v>
      </c>
      <c r="O222" s="3">
        <f t="shared" si="374"/>
        <v>239.8</v>
      </c>
      <c r="P222" s="3">
        <f t="shared" si="374"/>
        <v>19.100000000000001</v>
      </c>
      <c r="Q222" s="3">
        <f t="shared" si="374"/>
        <v>0</v>
      </c>
      <c r="R222" s="54">
        <f t="shared" si="374"/>
        <v>258.90000000000003</v>
      </c>
      <c r="S222" s="28">
        <v>209</v>
      </c>
      <c r="T222" s="19"/>
    </row>
    <row r="223" spans="1:20" ht="12.75" customHeight="1" x14ac:dyDescent="0.2">
      <c r="A223" s="26">
        <v>210</v>
      </c>
      <c r="B223" s="9" t="s">
        <v>152</v>
      </c>
      <c r="C223" s="3">
        <v>109.49999999999999</v>
      </c>
      <c r="D223" s="3">
        <v>1.9</v>
      </c>
      <c r="E223" s="3">
        <v>0</v>
      </c>
      <c r="F223" s="3">
        <f t="shared" ref="F223:F227" si="375">SUM(C223+D223+E223)</f>
        <v>111.39999999999999</v>
      </c>
      <c r="G223" s="3">
        <f t="shared" ref="G223:G227" si="376">SUM(F223)</f>
        <v>111.39999999999999</v>
      </c>
      <c r="H223" s="3">
        <v>1.9</v>
      </c>
      <c r="I223" s="3">
        <v>0</v>
      </c>
      <c r="J223" s="3">
        <f t="shared" ref="J223:J227" si="377">SUM(G223+H223+I223)</f>
        <v>113.3</v>
      </c>
      <c r="K223" s="3">
        <f t="shared" ref="K223:K227" si="378">SUM(J223)</f>
        <v>113.3</v>
      </c>
      <c r="L223" s="3">
        <v>1.9</v>
      </c>
      <c r="M223" s="3">
        <v>0</v>
      </c>
      <c r="N223" s="54">
        <f t="shared" ref="N223:N227" si="379">SUM(K223+L223+M223)</f>
        <v>115.2</v>
      </c>
      <c r="O223" s="3">
        <f t="shared" ref="O223:O227" si="380">SUM(N223)</f>
        <v>115.2</v>
      </c>
      <c r="P223" s="3">
        <v>1.9</v>
      </c>
      <c r="Q223" s="3">
        <v>0</v>
      </c>
      <c r="R223" s="54">
        <f t="shared" ref="R223:R227" si="381">SUM(O223+P223+Q223)</f>
        <v>117.10000000000001</v>
      </c>
      <c r="S223" s="28">
        <v>210</v>
      </c>
      <c r="T223" s="19"/>
    </row>
    <row r="224" spans="1:20" ht="12.75" customHeight="1" x14ac:dyDescent="0.2">
      <c r="A224" s="26">
        <v>211</v>
      </c>
      <c r="B224" s="9" t="s">
        <v>153</v>
      </c>
      <c r="C224" s="3">
        <v>73.000000000000014</v>
      </c>
      <c r="D224" s="3">
        <v>4.8</v>
      </c>
      <c r="E224" s="3">
        <v>0</v>
      </c>
      <c r="F224" s="3">
        <f t="shared" si="375"/>
        <v>77.800000000000011</v>
      </c>
      <c r="G224" s="3">
        <f t="shared" si="376"/>
        <v>77.800000000000011</v>
      </c>
      <c r="H224" s="3">
        <v>5.7</v>
      </c>
      <c r="I224" s="3">
        <v>0</v>
      </c>
      <c r="J224" s="3">
        <f t="shared" si="377"/>
        <v>83.500000000000014</v>
      </c>
      <c r="K224" s="3">
        <f t="shared" si="378"/>
        <v>83.500000000000014</v>
      </c>
      <c r="L224" s="3">
        <v>5.7</v>
      </c>
      <c r="M224" s="3">
        <v>0</v>
      </c>
      <c r="N224" s="54">
        <f t="shared" si="379"/>
        <v>89.200000000000017</v>
      </c>
      <c r="O224" s="3">
        <f t="shared" si="380"/>
        <v>89.200000000000017</v>
      </c>
      <c r="P224" s="3">
        <v>5.7</v>
      </c>
      <c r="Q224" s="3">
        <v>0</v>
      </c>
      <c r="R224" s="54">
        <f t="shared" si="381"/>
        <v>94.90000000000002</v>
      </c>
      <c r="S224" s="28">
        <v>211</v>
      </c>
      <c r="T224" s="19"/>
    </row>
    <row r="225" spans="1:20" ht="12.75" customHeight="1" x14ac:dyDescent="0.2">
      <c r="A225" s="26">
        <v>212</v>
      </c>
      <c r="B225" s="9" t="s">
        <v>154</v>
      </c>
      <c r="C225" s="5">
        <v>0</v>
      </c>
      <c r="D225" s="5">
        <v>0</v>
      </c>
      <c r="E225" s="5">
        <v>0</v>
      </c>
      <c r="F225" s="3">
        <f t="shared" si="375"/>
        <v>0</v>
      </c>
      <c r="G225" s="3">
        <f t="shared" si="376"/>
        <v>0</v>
      </c>
      <c r="H225" s="5">
        <v>0</v>
      </c>
      <c r="I225" s="5">
        <v>0</v>
      </c>
      <c r="J225" s="3">
        <f t="shared" si="377"/>
        <v>0</v>
      </c>
      <c r="K225" s="3">
        <f t="shared" si="378"/>
        <v>0</v>
      </c>
      <c r="L225" s="5">
        <v>0</v>
      </c>
      <c r="M225" s="5">
        <v>0</v>
      </c>
      <c r="N225" s="54">
        <f t="shared" si="379"/>
        <v>0</v>
      </c>
      <c r="O225" s="3">
        <f t="shared" si="380"/>
        <v>0</v>
      </c>
      <c r="P225" s="5">
        <v>0</v>
      </c>
      <c r="Q225" s="5">
        <v>0</v>
      </c>
      <c r="R225" s="54">
        <f t="shared" si="381"/>
        <v>0</v>
      </c>
      <c r="S225" s="28">
        <v>212</v>
      </c>
      <c r="T225" s="19"/>
    </row>
    <row r="226" spans="1:20" ht="12.75" customHeight="1" x14ac:dyDescent="0.2">
      <c r="A226" s="26">
        <v>213</v>
      </c>
      <c r="B226" s="9" t="s">
        <v>155</v>
      </c>
      <c r="C226" s="3">
        <v>6.9</v>
      </c>
      <c r="D226" s="3">
        <v>-0.5</v>
      </c>
      <c r="E226" s="3">
        <v>0</v>
      </c>
      <c r="F226" s="3">
        <f t="shared" si="375"/>
        <v>6.4</v>
      </c>
      <c r="G226" s="3">
        <f t="shared" si="376"/>
        <v>6.4</v>
      </c>
      <c r="H226" s="3">
        <v>-0.9</v>
      </c>
      <c r="I226" s="3">
        <v>0</v>
      </c>
      <c r="J226" s="3">
        <f t="shared" si="377"/>
        <v>5.5</v>
      </c>
      <c r="K226" s="3">
        <f t="shared" si="378"/>
        <v>5.5</v>
      </c>
      <c r="L226" s="3">
        <v>15.7</v>
      </c>
      <c r="M226" s="3">
        <v>0</v>
      </c>
      <c r="N226" s="54">
        <f t="shared" si="379"/>
        <v>21.2</v>
      </c>
      <c r="O226" s="3">
        <f t="shared" si="380"/>
        <v>21.2</v>
      </c>
      <c r="P226" s="3">
        <v>11.4</v>
      </c>
      <c r="Q226" s="3">
        <v>0</v>
      </c>
      <c r="R226" s="54">
        <f t="shared" si="381"/>
        <v>32.6</v>
      </c>
      <c r="S226" s="28">
        <v>213</v>
      </c>
      <c r="T226" s="19"/>
    </row>
    <row r="227" spans="1:20" ht="12.75" customHeight="1" x14ac:dyDescent="0.2">
      <c r="A227" s="26">
        <v>214</v>
      </c>
      <c r="B227" s="9" t="s">
        <v>156</v>
      </c>
      <c r="C227" s="3">
        <v>13.899999999999999</v>
      </c>
      <c r="D227" s="3">
        <v>0.1</v>
      </c>
      <c r="E227" s="3">
        <v>0</v>
      </c>
      <c r="F227" s="3">
        <f t="shared" si="375"/>
        <v>13.999999999999998</v>
      </c>
      <c r="G227" s="3">
        <f t="shared" si="376"/>
        <v>13.999999999999998</v>
      </c>
      <c r="H227" s="3">
        <v>0.1</v>
      </c>
      <c r="I227" s="3">
        <v>0</v>
      </c>
      <c r="J227" s="3">
        <f t="shared" si="377"/>
        <v>14.099999999999998</v>
      </c>
      <c r="K227" s="3">
        <f t="shared" si="378"/>
        <v>14.099999999999998</v>
      </c>
      <c r="L227" s="3">
        <v>0.1</v>
      </c>
      <c r="M227" s="3">
        <v>0</v>
      </c>
      <c r="N227" s="54">
        <f t="shared" si="379"/>
        <v>14.199999999999998</v>
      </c>
      <c r="O227" s="3">
        <f t="shared" si="380"/>
        <v>14.199999999999998</v>
      </c>
      <c r="P227" s="3">
        <v>0.1</v>
      </c>
      <c r="Q227" s="3">
        <v>0</v>
      </c>
      <c r="R227" s="54">
        <f t="shared" si="381"/>
        <v>14.299999999999997</v>
      </c>
      <c r="S227" s="28">
        <v>214</v>
      </c>
      <c r="T227" s="19"/>
    </row>
    <row r="228" spans="1:20" ht="15" customHeight="1" x14ac:dyDescent="0.25">
      <c r="A228" s="26">
        <v>215</v>
      </c>
      <c r="B228" s="49" t="s">
        <v>157</v>
      </c>
      <c r="C228" s="50">
        <f>SUM(C14-C117)</f>
        <v>-44038.3</v>
      </c>
      <c r="D228" s="50">
        <f t="shared" ref="D228:R228" si="382">SUM(D14-D117)</f>
        <v>-757.5</v>
      </c>
      <c r="E228" s="50">
        <f t="shared" si="382"/>
        <v>258.2</v>
      </c>
      <c r="F228" s="50">
        <f t="shared" si="382"/>
        <v>-44537.600000000006</v>
      </c>
      <c r="G228" s="50">
        <f t="shared" si="382"/>
        <v>-44537.600000000006</v>
      </c>
      <c r="H228" s="50">
        <f t="shared" si="382"/>
        <v>-1105.8999999999994</v>
      </c>
      <c r="I228" s="50">
        <f t="shared" si="382"/>
        <v>-287.5</v>
      </c>
      <c r="J228" s="50">
        <f t="shared" si="382"/>
        <v>-45931</v>
      </c>
      <c r="K228" s="50">
        <f t="shared" si="382"/>
        <v>-45931</v>
      </c>
      <c r="L228" s="50">
        <f t="shared" si="382"/>
        <v>-2096.2000000000003</v>
      </c>
      <c r="M228" s="50">
        <f t="shared" si="382"/>
        <v>-1.9999999999999929</v>
      </c>
      <c r="N228" s="51">
        <f t="shared" si="382"/>
        <v>-48029.2</v>
      </c>
      <c r="O228" s="50">
        <f t="shared" si="382"/>
        <v>-48029.2</v>
      </c>
      <c r="P228" s="50">
        <f t="shared" si="382"/>
        <v>-2452.5</v>
      </c>
      <c r="Q228" s="50">
        <f t="shared" si="382"/>
        <v>136.30000000000001</v>
      </c>
      <c r="R228" s="51">
        <f t="shared" si="382"/>
        <v>-50345.399999999994</v>
      </c>
      <c r="S228" s="28">
        <v>215</v>
      </c>
      <c r="T228" s="19"/>
    </row>
    <row r="229" spans="1:20" ht="6" customHeight="1" x14ac:dyDescent="0.2">
      <c r="A229" s="26"/>
      <c r="B229" s="12"/>
      <c r="C229" s="4"/>
      <c r="D229" s="4"/>
      <c r="E229" s="4"/>
      <c r="F229" s="4"/>
      <c r="G229" s="4"/>
      <c r="H229" s="4"/>
      <c r="I229" s="4"/>
      <c r="J229" s="4"/>
      <c r="K229" s="15"/>
      <c r="L229" s="15"/>
      <c r="M229" s="15"/>
      <c r="N229" s="16"/>
      <c r="O229" s="15"/>
      <c r="P229" s="15"/>
      <c r="Q229" s="15"/>
      <c r="R229" s="15"/>
      <c r="S229" s="28"/>
      <c r="T229" s="19"/>
    </row>
    <row r="230" spans="1:20" ht="6" customHeight="1" x14ac:dyDescent="0.2">
      <c r="A230" s="18"/>
      <c r="S230" s="18"/>
      <c r="T230" s="19"/>
    </row>
    <row r="231" spans="1:20" ht="12.75" customHeight="1" x14ac:dyDescent="0.2">
      <c r="A231" s="27" t="s">
        <v>10</v>
      </c>
      <c r="B231" s="27"/>
      <c r="S231" s="19"/>
      <c r="T231" s="19"/>
    </row>
    <row r="232" spans="1:20" ht="12.75" customHeight="1" x14ac:dyDescent="0.2">
      <c r="A232" s="27" t="s">
        <v>161</v>
      </c>
      <c r="B232" s="27"/>
      <c r="S232" s="19"/>
      <c r="T232" s="19"/>
    </row>
    <row r="233" spans="1:20" ht="12.75" customHeight="1" x14ac:dyDescent="0.2">
      <c r="A233" s="27" t="s">
        <v>9</v>
      </c>
      <c r="B233" s="27"/>
      <c r="S233" s="19"/>
      <c r="T233" s="19"/>
    </row>
    <row r="234" spans="1:20" ht="12.75" customHeight="1" x14ac:dyDescent="0.2">
      <c r="A234" s="27" t="s">
        <v>11</v>
      </c>
      <c r="B234" s="27"/>
      <c r="S234" s="19"/>
      <c r="T234" s="19"/>
    </row>
    <row r="235" spans="1:20" ht="12.75" customHeight="1" x14ac:dyDescent="0.2">
      <c r="A235" s="19"/>
      <c r="S235" s="19"/>
      <c r="T235" s="19"/>
    </row>
  </sheetData>
  <mergeCells count="28">
    <mergeCell ref="O10:O12"/>
    <mergeCell ref="P10:Q10"/>
    <mergeCell ref="R10:R12"/>
    <mergeCell ref="P11:P12"/>
    <mergeCell ref="Q11:Q12"/>
    <mergeCell ref="C10:C12"/>
    <mergeCell ref="D10:E10"/>
    <mergeCell ref="N10:N12"/>
    <mergeCell ref="D11:D12"/>
    <mergeCell ref="E11:E12"/>
    <mergeCell ref="H11:H12"/>
    <mergeCell ref="I11:I12"/>
    <mergeCell ref="L11:L12"/>
    <mergeCell ref="M11:M12"/>
    <mergeCell ref="F10:F12"/>
    <mergeCell ref="G10:G12"/>
    <mergeCell ref="H10:I10"/>
    <mergeCell ref="J10:J12"/>
    <mergeCell ref="K10:K12"/>
    <mergeCell ref="L10:M10"/>
    <mergeCell ref="C6:F6"/>
    <mergeCell ref="C7:F7"/>
    <mergeCell ref="C8:F8"/>
    <mergeCell ref="C9:F9"/>
    <mergeCell ref="G6:R6"/>
    <mergeCell ref="G7:R7"/>
    <mergeCell ref="G8:R8"/>
    <mergeCell ref="G9:R9"/>
  </mergeCells>
  <printOptions horizontalCentered="1"/>
  <pageMargins left="0.74803149606299213" right="0.74803149606299213" top="0.98425196850393704" bottom="0.98425196850393704" header="0" footer="0"/>
  <pageSetup scale="55" pageOrder="overThenDown" orientation="portrait" r:id="rId1"/>
  <headerFooter alignWithMargins="0"/>
  <rowBreaks count="2" manualBreakCount="2">
    <brk id="94" max="18" man="1"/>
    <brk id="17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2018-02-27T21:13:20Z</cp:lastPrinted>
  <dcterms:created xsi:type="dcterms:W3CDTF">2010-06-09T14:49:49Z</dcterms:created>
  <dcterms:modified xsi:type="dcterms:W3CDTF">2018-03-09T18:27:58Z</dcterms:modified>
</cp:coreProperties>
</file>